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330"/>
  <workbookPr codeName="Ta_delovni_zvezek" defaultThemeVersion="124226"/>
  <mc:AlternateContent xmlns:mc="http://schemas.openxmlformats.org/markup-compatibility/2006">
    <mc:Choice Requires="x15">
      <x15ac:absPath xmlns:x15ac="http://schemas.microsoft.com/office/spreadsheetml/2010/11/ac" url="F:\JN\JN_SEP_18\"/>
    </mc:Choice>
  </mc:AlternateContent>
  <xr:revisionPtr revIDLastSave="0" documentId="8_{57BD5766-2A51-48A5-9E19-E4FA487CA2CE}" xr6:coauthVersionLast="33" xr6:coauthVersionMax="33" xr10:uidLastSave="{00000000-0000-0000-0000-000000000000}"/>
  <workbookProtection workbookPassword="E8FE" lockStructure="1"/>
  <bookViews>
    <workbookView xWindow="0" yWindow="0" windowWidth="19365" windowHeight="9675" tabRatio="833" firstSheet="13" activeTab="13" xr2:uid="{00000000-000D-0000-FFFF-FFFF00000000}"/>
  </bookViews>
  <sheets>
    <sheet name="PONUDNIK" sheetId="51" state="hidden" r:id="rId1"/>
    <sheet name="1._SVEŽE_MESO" sheetId="16" state="hidden" r:id="rId2"/>
    <sheet name="2._MESNI_IZDELKI" sheetId="35" state="hidden" r:id="rId3"/>
    <sheet name="3._PERUTNINA" sheetId="18" state="hidden" r:id="rId4"/>
    <sheet name="4._RIBE" sheetId="21" state="hidden" r:id="rId5"/>
    <sheet name="5._SVEŽE_RIBE" sheetId="36" state="hidden" r:id="rId6"/>
    <sheet name="6._JAJCA" sheetId="8" state="hidden" r:id="rId7"/>
    <sheet name="7._MLEKO_in_MLEČNI_IZDELKI" sheetId="11" state="hidden" r:id="rId8"/>
    <sheet name="8._KRUH_BREZ_ADITIVOV_MANJ_SOLI" sheetId="17" state="hidden" r:id="rId9"/>
    <sheet name="9._KRUH" sheetId="37" state="hidden" r:id="rId10"/>
    <sheet name="10._KRUŠNI_IZDELKI" sheetId="38" state="hidden" r:id="rId11"/>
    <sheet name="11._PEKOVSKO_PECIVO" sheetId="39" state="hidden" r:id="rId12"/>
    <sheet name="12._SLAŠČIČARSKO_PECIVO" sheetId="29" state="hidden" r:id="rId13"/>
    <sheet name="1._ŽITA_in_MLEVSKI_IZDELKI" sheetId="26" r:id="rId14"/>
    <sheet name="14._TESTENINE" sheetId="30" state="hidden" r:id="rId15"/>
    <sheet name="15._KONZERVIRANI_IZDELKI" sheetId="25" state="hidden" r:id="rId16"/>
    <sheet name="16._ZAMRZ._ZELENJAVA_IN_SADJE" sheetId="4" state="hidden" r:id="rId17"/>
    <sheet name="17._ZAMRZ._IZDELKI_IZ_TESTA" sheetId="41" state="hidden" r:id="rId18"/>
    <sheet name="18._SADNI_SOKOVI" sheetId="14" state="hidden" r:id="rId19"/>
    <sheet name="19._SVEŽA_ZELENJAVA" sheetId="7" state="hidden" r:id="rId20"/>
    <sheet name="20._SVEŽE_SADJE" sheetId="42" state="hidden" r:id="rId21"/>
    <sheet name="21._SUHO_SADJE_IN_OREŠČKI" sheetId="43" state="hidden" r:id="rId22"/>
    <sheet name="22._SPLOŠNO_BLAGO" sheetId="23" state="hidden" r:id="rId23"/>
    <sheet name="23._EKO_MESO_IN_MESNI_IZDELKI" sheetId="19" state="hidden" r:id="rId24"/>
    <sheet name="24._EKO_PIŠČ._MESO" sheetId="44" state="hidden" r:id="rId25"/>
    <sheet name="25._BIO_MLEKO_IN_MLEČNI_IZDELKI" sheetId="32" state="hidden" r:id="rId26"/>
    <sheet name="26._BIO_KRUH" sheetId="31" state="hidden" r:id="rId27"/>
    <sheet name="27._BIO_ŽITA" sheetId="45" state="hidden" r:id="rId28"/>
    <sheet name="2._BIO_ŽIVILA" sheetId="34" state="hidden" r:id="rId29"/>
    <sheet name="29._BIO_SADJE" sheetId="33" state="hidden" r:id="rId30"/>
    <sheet name="30._BIO_ZELENJAVA" sheetId="46" state="hidden" r:id="rId31"/>
    <sheet name="31._BIO_JAJCA" sheetId="47" state="hidden" r:id="rId32"/>
    <sheet name="3._DIETNI_PEKOVSKI_IZDELKI" sheetId="13" state="hidden" r:id="rId33"/>
    <sheet name="33._DIETNI_MLEVSKI_IZDELKI" sheetId="48" state="hidden" r:id="rId34"/>
    <sheet name="34._DIETNI_OSTALI_IZDELKI" sheetId="49" state="hidden" r:id="rId35"/>
  </sheets>
  <definedNames>
    <definedName name="DDV_1">'1._SVEŽE_MESO'!$Y$2</definedName>
    <definedName name="DDV_2">'1._SVEŽE_MESO'!$Y$3</definedName>
    <definedName name="_xlnm.Print_Area" localSheetId="1">'1._SVEŽE_MESO'!$A$1:$Q$208</definedName>
    <definedName name="_xlnm.Print_Area" localSheetId="13">'1._ŽITA_in_MLEVSKI_IZDELKI'!$A$1:$Q$208</definedName>
    <definedName name="_xlnm.Print_Area" localSheetId="10">'10._KRUŠNI_IZDELKI'!$A$1:$Q$208</definedName>
    <definedName name="_xlnm.Print_Area" localSheetId="11">'11._PEKOVSKO_PECIVO'!$A$1:$Q$208</definedName>
    <definedName name="_xlnm.Print_Area" localSheetId="12">'12._SLAŠČIČARSKO_PECIVO'!$A$1:$Q$208</definedName>
    <definedName name="_xlnm.Print_Area" localSheetId="14">'14._TESTENINE'!$A$1:$Q$208</definedName>
    <definedName name="_xlnm.Print_Area" localSheetId="15">'15._KONZERVIRANI_IZDELKI'!$A$1:$Q$208</definedName>
    <definedName name="_xlnm.Print_Area" localSheetId="16">'16._ZAMRZ._ZELENJAVA_IN_SADJE'!$A$1:$Q$208</definedName>
    <definedName name="_xlnm.Print_Area" localSheetId="17">'17._ZAMRZ._IZDELKI_IZ_TESTA'!$A$1:$Q$208</definedName>
    <definedName name="_xlnm.Print_Area" localSheetId="18">'18._SADNI_SOKOVI'!$A$1:$Q$208</definedName>
    <definedName name="_xlnm.Print_Area" localSheetId="19">'19._SVEŽA_ZELENJAVA'!$A$1:$Q$208</definedName>
    <definedName name="_xlnm.Print_Area" localSheetId="28">'2._BIO_ŽIVILA'!$A$1:$Q$208</definedName>
    <definedName name="_xlnm.Print_Area" localSheetId="2">'2._MESNI_IZDELKI'!$A$1:$Q$208</definedName>
    <definedName name="_xlnm.Print_Area" localSheetId="20">'20._SVEŽE_SADJE'!$A$1:$Q$208</definedName>
    <definedName name="_xlnm.Print_Area" localSheetId="21">'21._SUHO_SADJE_IN_OREŠČKI'!$A$1:$Q$208</definedName>
    <definedName name="_xlnm.Print_Area" localSheetId="22">'22._SPLOŠNO_BLAGO'!$A$1:$Q$208</definedName>
    <definedName name="_xlnm.Print_Area" localSheetId="23">'23._EKO_MESO_IN_MESNI_IZDELKI'!$A$1:$Q$208</definedName>
    <definedName name="_xlnm.Print_Area" localSheetId="24">'24._EKO_PIŠČ._MESO'!$A$1:$Q$208</definedName>
    <definedName name="_xlnm.Print_Area" localSheetId="25">'25._BIO_MLEKO_IN_MLEČNI_IZDELKI'!$A$1:$Q$208</definedName>
    <definedName name="_xlnm.Print_Area" localSheetId="26">'26._BIO_KRUH'!$A$1:$Q$208</definedName>
    <definedName name="_xlnm.Print_Area" localSheetId="27">'27._BIO_ŽITA'!$A$1:$Q$208</definedName>
    <definedName name="_xlnm.Print_Area" localSheetId="29">'29._BIO_SADJE'!$A$1:$Q$208</definedName>
    <definedName name="_xlnm.Print_Area" localSheetId="32">'3._DIETNI_PEKOVSKI_IZDELKI'!$A$1:$Q$208</definedName>
    <definedName name="_xlnm.Print_Area" localSheetId="3">'3._PERUTNINA'!$A$1:$Q$208</definedName>
    <definedName name="_xlnm.Print_Area" localSheetId="30">'30._BIO_ZELENJAVA'!$A$1:$Q$208</definedName>
    <definedName name="_xlnm.Print_Area" localSheetId="31">'31._BIO_JAJCA'!$A$1:$Q$208</definedName>
    <definedName name="_xlnm.Print_Area" localSheetId="33">'33._DIETNI_MLEVSKI_IZDELKI'!$A$1:$Q$208</definedName>
    <definedName name="_xlnm.Print_Area" localSheetId="34">'34._DIETNI_OSTALI_IZDELKI'!$A$1:$Q$208</definedName>
    <definedName name="_xlnm.Print_Area" localSheetId="4">'4._RIBE'!$A$1:$Q$208</definedName>
    <definedName name="_xlnm.Print_Area" localSheetId="5">'5._SVEŽE_RIBE'!$A$1:$Q$208</definedName>
    <definedName name="_xlnm.Print_Area" localSheetId="6">'6._JAJCA'!$A$1:$Q$208</definedName>
    <definedName name="_xlnm.Print_Area" localSheetId="7">'7._MLEKO_in_MLEČNI_IZDELKI'!$A$1:$Q$208</definedName>
    <definedName name="_xlnm.Print_Area" localSheetId="8">'8._KRUH_BREZ_ADITIVOV_MANJ_SOLI'!$A$1:$Q$208</definedName>
    <definedName name="_xlnm.Print_Area" localSheetId="9">'9._KRUH'!$A$1:$Q$208</definedName>
    <definedName name="_xlnm.Print_Area" localSheetId="0">PONUDNIK!$B$1:$K$42</definedName>
  </definedNames>
  <calcPr calcId="162913"/>
  <fileRecoveryPr autoRecover="0"/>
</workbook>
</file>

<file path=xl/calcChain.xml><?xml version="1.0" encoding="utf-8"?>
<calcChain xmlns="http://schemas.openxmlformats.org/spreadsheetml/2006/main">
  <c r="G96" i="23" l="1"/>
  <c r="Z2" i="35" l="1"/>
  <c r="Z2" i="18"/>
  <c r="Z2" i="21"/>
  <c r="Z2" i="36"/>
  <c r="Z2" i="8"/>
  <c r="Z2" i="11"/>
  <c r="Z2" i="17"/>
  <c r="Z2" i="37"/>
  <c r="Z2" i="38"/>
  <c r="Z2" i="39"/>
  <c r="Z2" i="29"/>
  <c r="Z2" i="26"/>
  <c r="Z2" i="30"/>
  <c r="Z2" i="25"/>
  <c r="Z2" i="4"/>
  <c r="Z2" i="41"/>
  <c r="Z2" i="14"/>
  <c r="Z2" i="7"/>
  <c r="Z2" i="42"/>
  <c r="Z2" i="43"/>
  <c r="Z2" i="23"/>
  <c r="Z2" i="19"/>
  <c r="Z2" i="44"/>
  <c r="Z2" i="32"/>
  <c r="Z2" i="31"/>
  <c r="Z2" i="45"/>
  <c r="Z2" i="34"/>
  <c r="Z2" i="33"/>
  <c r="Z2" i="46"/>
  <c r="Z2" i="47"/>
  <c r="Z2" i="13"/>
  <c r="Z2" i="48"/>
  <c r="Z2" i="49"/>
  <c r="Z2" i="16"/>
  <c r="R19" i="35"/>
  <c r="S19" i="35"/>
  <c r="T19" i="35"/>
  <c r="R20" i="35"/>
  <c r="S20" i="35"/>
  <c r="T20" i="35"/>
  <c r="R21" i="35"/>
  <c r="S21" i="35"/>
  <c r="T21" i="35"/>
  <c r="R22" i="35"/>
  <c r="S22" i="35"/>
  <c r="T22" i="35"/>
  <c r="R23" i="35"/>
  <c r="S23" i="35"/>
  <c r="T23" i="35"/>
  <c r="R24" i="35"/>
  <c r="S24" i="35"/>
  <c r="T24" i="35"/>
  <c r="R25" i="35"/>
  <c r="S25" i="35"/>
  <c r="T25" i="35"/>
  <c r="R26" i="35"/>
  <c r="S26" i="35"/>
  <c r="T26" i="35"/>
  <c r="R27" i="35"/>
  <c r="S27" i="35"/>
  <c r="T27" i="35"/>
  <c r="R28" i="35"/>
  <c r="S28" i="35"/>
  <c r="T28" i="35"/>
  <c r="R29" i="35"/>
  <c r="S29" i="35"/>
  <c r="T29" i="35"/>
  <c r="R30" i="35"/>
  <c r="S30" i="35"/>
  <c r="T30" i="35"/>
  <c r="R31" i="35"/>
  <c r="S31" i="35"/>
  <c r="T31" i="35"/>
  <c r="R32" i="35"/>
  <c r="S32" i="35"/>
  <c r="T32" i="35"/>
  <c r="R33" i="35"/>
  <c r="S33" i="35"/>
  <c r="T33" i="35"/>
  <c r="R34" i="35"/>
  <c r="S34" i="35"/>
  <c r="T34" i="35"/>
  <c r="R35" i="35"/>
  <c r="S35" i="35"/>
  <c r="T35" i="35"/>
  <c r="R36" i="35"/>
  <c r="S36" i="35"/>
  <c r="T36" i="35"/>
  <c r="R37" i="35"/>
  <c r="S37" i="35"/>
  <c r="T37" i="35"/>
  <c r="R38" i="35"/>
  <c r="S38" i="35"/>
  <c r="T38" i="35"/>
  <c r="R39" i="35"/>
  <c r="S39" i="35"/>
  <c r="T39" i="35"/>
  <c r="R40" i="35"/>
  <c r="S40" i="35"/>
  <c r="T40" i="35"/>
  <c r="R41" i="35"/>
  <c r="S41" i="35"/>
  <c r="T41" i="35"/>
  <c r="R42" i="35"/>
  <c r="S42" i="35"/>
  <c r="T42" i="35"/>
  <c r="R43" i="35"/>
  <c r="S43" i="35"/>
  <c r="T43" i="35"/>
  <c r="R44" i="35"/>
  <c r="S44" i="35"/>
  <c r="T44" i="35"/>
  <c r="R45" i="35"/>
  <c r="S45" i="35"/>
  <c r="T45" i="35"/>
  <c r="R46" i="35"/>
  <c r="S46" i="35"/>
  <c r="T46" i="35"/>
  <c r="R47" i="35"/>
  <c r="S47" i="35"/>
  <c r="T47" i="35"/>
  <c r="R48" i="35"/>
  <c r="S48" i="35"/>
  <c r="T48" i="35"/>
  <c r="R49" i="35"/>
  <c r="S49" i="35"/>
  <c r="T49" i="35"/>
  <c r="R50" i="35"/>
  <c r="S50" i="35"/>
  <c r="T50" i="35"/>
  <c r="R51" i="35"/>
  <c r="S51" i="35"/>
  <c r="T51" i="35"/>
  <c r="R52" i="35"/>
  <c r="S52" i="35"/>
  <c r="T52" i="35"/>
  <c r="R53" i="35"/>
  <c r="S53" i="35"/>
  <c r="T53" i="35"/>
  <c r="R54" i="35"/>
  <c r="S54" i="35"/>
  <c r="T54" i="35"/>
  <c r="R55" i="35"/>
  <c r="S55" i="35"/>
  <c r="T55" i="35"/>
  <c r="R56" i="35"/>
  <c r="S56" i="35"/>
  <c r="T56" i="35"/>
  <c r="R57" i="35"/>
  <c r="S57" i="35"/>
  <c r="T57" i="35"/>
  <c r="R58" i="35"/>
  <c r="S58" i="35"/>
  <c r="T58" i="35"/>
  <c r="R59" i="35"/>
  <c r="S59" i="35"/>
  <c r="T59" i="35"/>
  <c r="R60" i="35"/>
  <c r="S60" i="35"/>
  <c r="T60" i="35"/>
  <c r="R61" i="35"/>
  <c r="S61" i="35"/>
  <c r="T61" i="35"/>
  <c r="R62" i="35"/>
  <c r="S62" i="35"/>
  <c r="T62" i="35"/>
  <c r="R63" i="35"/>
  <c r="S63" i="35"/>
  <c r="T63" i="35"/>
  <c r="R64" i="35"/>
  <c r="S64" i="35"/>
  <c r="T64" i="35"/>
  <c r="R65" i="35"/>
  <c r="S65" i="35"/>
  <c r="T65" i="35"/>
  <c r="R66" i="35"/>
  <c r="S66" i="35"/>
  <c r="T66" i="35"/>
  <c r="R67" i="35"/>
  <c r="S67" i="35"/>
  <c r="T67" i="35"/>
  <c r="R68" i="35"/>
  <c r="S68" i="35"/>
  <c r="T68" i="35"/>
  <c r="R69" i="35"/>
  <c r="S69" i="35"/>
  <c r="T69" i="35"/>
  <c r="R70" i="35"/>
  <c r="S70" i="35"/>
  <c r="T70" i="35"/>
  <c r="R71" i="35"/>
  <c r="S71" i="35"/>
  <c r="T71" i="35"/>
  <c r="R72" i="35"/>
  <c r="S72" i="35"/>
  <c r="T72" i="35"/>
  <c r="R73" i="35"/>
  <c r="S73" i="35"/>
  <c r="T73" i="35"/>
  <c r="R74" i="35"/>
  <c r="S74" i="35"/>
  <c r="T74" i="35"/>
  <c r="R75" i="35"/>
  <c r="S75" i="35"/>
  <c r="T75" i="35"/>
  <c r="R76" i="35"/>
  <c r="S76" i="35"/>
  <c r="T76" i="35"/>
  <c r="R77" i="35"/>
  <c r="S77" i="35"/>
  <c r="T77" i="35"/>
  <c r="R78" i="35"/>
  <c r="S78" i="35"/>
  <c r="T78" i="35"/>
  <c r="R79" i="35"/>
  <c r="S79" i="35"/>
  <c r="T79" i="35"/>
  <c r="R80" i="35"/>
  <c r="S80" i="35"/>
  <c r="T80" i="35"/>
  <c r="R81" i="35"/>
  <c r="S81" i="35"/>
  <c r="T81" i="35"/>
  <c r="R82" i="35"/>
  <c r="S82" i="35"/>
  <c r="T82" i="35"/>
  <c r="R83" i="35"/>
  <c r="S83" i="35"/>
  <c r="T83" i="35"/>
  <c r="R84" i="35"/>
  <c r="S84" i="35"/>
  <c r="T84" i="35"/>
  <c r="R85" i="35"/>
  <c r="S85" i="35"/>
  <c r="T85" i="35"/>
  <c r="R86" i="35"/>
  <c r="S86" i="35"/>
  <c r="T86" i="35"/>
  <c r="R87" i="35"/>
  <c r="S87" i="35"/>
  <c r="T87" i="35"/>
  <c r="R88" i="35"/>
  <c r="S88" i="35"/>
  <c r="T88" i="35"/>
  <c r="R89" i="35"/>
  <c r="S89" i="35"/>
  <c r="T89" i="35"/>
  <c r="R90" i="35"/>
  <c r="S90" i="35"/>
  <c r="T90" i="35"/>
  <c r="R91" i="35"/>
  <c r="S91" i="35"/>
  <c r="T91" i="35"/>
  <c r="R92" i="35"/>
  <c r="S92" i="35"/>
  <c r="T92" i="35"/>
  <c r="R93" i="35"/>
  <c r="S93" i="35"/>
  <c r="T93" i="35"/>
  <c r="R94" i="35"/>
  <c r="S94" i="35"/>
  <c r="T94" i="35"/>
  <c r="R95" i="35"/>
  <c r="S95" i="35"/>
  <c r="T95" i="35"/>
  <c r="R96" i="35"/>
  <c r="S96" i="35"/>
  <c r="T96" i="35"/>
  <c r="R97" i="35"/>
  <c r="S97" i="35"/>
  <c r="T97" i="35"/>
  <c r="R98" i="35"/>
  <c r="S98" i="35"/>
  <c r="T98" i="35"/>
  <c r="R99" i="35"/>
  <c r="S99" i="35"/>
  <c r="T99" i="35"/>
  <c r="R100" i="35"/>
  <c r="S100" i="35"/>
  <c r="T100" i="35"/>
  <c r="R101" i="35"/>
  <c r="S101" i="35"/>
  <c r="T101" i="35"/>
  <c r="R102" i="35"/>
  <c r="S102" i="35"/>
  <c r="T102" i="35"/>
  <c r="R103" i="35"/>
  <c r="S103" i="35"/>
  <c r="T103" i="35"/>
  <c r="R104" i="35"/>
  <c r="S104" i="35"/>
  <c r="T104" i="35"/>
  <c r="R105" i="35"/>
  <c r="S105" i="35"/>
  <c r="T105" i="35"/>
  <c r="R106" i="35"/>
  <c r="S106" i="35"/>
  <c r="T106" i="35"/>
  <c r="R107" i="35"/>
  <c r="S107" i="35"/>
  <c r="T107" i="35"/>
  <c r="R108" i="35"/>
  <c r="S108" i="35"/>
  <c r="T108" i="35"/>
  <c r="R109" i="35"/>
  <c r="S109" i="35"/>
  <c r="T109" i="35"/>
  <c r="R110" i="35"/>
  <c r="S110" i="35"/>
  <c r="T110" i="35"/>
  <c r="R111" i="35"/>
  <c r="S111" i="35"/>
  <c r="T111" i="35"/>
  <c r="R112" i="35"/>
  <c r="S112" i="35"/>
  <c r="T112" i="35"/>
  <c r="R113" i="35"/>
  <c r="S113" i="35"/>
  <c r="T113" i="35"/>
  <c r="R114" i="35"/>
  <c r="S114" i="35"/>
  <c r="T114" i="35"/>
  <c r="R115" i="35"/>
  <c r="S115" i="35"/>
  <c r="T115" i="35"/>
  <c r="R116" i="35"/>
  <c r="S116" i="35"/>
  <c r="T116" i="35"/>
  <c r="R117" i="35"/>
  <c r="S117" i="35"/>
  <c r="T117" i="35"/>
  <c r="R118" i="35"/>
  <c r="S118" i="35"/>
  <c r="T118" i="35"/>
  <c r="R119" i="35"/>
  <c r="S119" i="35"/>
  <c r="T119" i="35"/>
  <c r="R120" i="35"/>
  <c r="S120" i="35"/>
  <c r="T120" i="35"/>
  <c r="R121" i="35"/>
  <c r="S121" i="35"/>
  <c r="T121" i="35"/>
  <c r="R122" i="35"/>
  <c r="S122" i="35"/>
  <c r="T122" i="35"/>
  <c r="R123" i="35"/>
  <c r="S123" i="35"/>
  <c r="T123" i="35"/>
  <c r="R124" i="35"/>
  <c r="S124" i="35"/>
  <c r="T124" i="35"/>
  <c r="R125" i="35"/>
  <c r="S125" i="35"/>
  <c r="T125" i="35"/>
  <c r="R126" i="35"/>
  <c r="S126" i="35"/>
  <c r="T126" i="35"/>
  <c r="R127" i="35"/>
  <c r="S127" i="35"/>
  <c r="T127" i="35"/>
  <c r="R128" i="35"/>
  <c r="S128" i="35"/>
  <c r="T128" i="35"/>
  <c r="R129" i="35"/>
  <c r="S129" i="35"/>
  <c r="T129" i="35"/>
  <c r="R130" i="35"/>
  <c r="S130" i="35"/>
  <c r="T130" i="35"/>
  <c r="R131" i="35"/>
  <c r="S131" i="35"/>
  <c r="T131" i="35"/>
  <c r="R132" i="35"/>
  <c r="S132" i="35"/>
  <c r="T132" i="35"/>
  <c r="R133" i="35"/>
  <c r="S133" i="35"/>
  <c r="T133" i="35"/>
  <c r="R134" i="35"/>
  <c r="S134" i="35"/>
  <c r="T134" i="35"/>
  <c r="R135" i="35"/>
  <c r="S135" i="35"/>
  <c r="T135" i="35"/>
  <c r="R136" i="35"/>
  <c r="S136" i="35"/>
  <c r="T136" i="35"/>
  <c r="R137" i="35"/>
  <c r="S137" i="35"/>
  <c r="T137" i="35"/>
  <c r="R138" i="35"/>
  <c r="S138" i="35"/>
  <c r="T138" i="35"/>
  <c r="R139" i="35"/>
  <c r="S139" i="35"/>
  <c r="T139" i="35"/>
  <c r="R140" i="35"/>
  <c r="S140" i="35"/>
  <c r="T140" i="35"/>
  <c r="R141" i="35"/>
  <c r="S141" i="35"/>
  <c r="T141" i="35"/>
  <c r="R142" i="35"/>
  <c r="S142" i="35"/>
  <c r="T142" i="35"/>
  <c r="R143" i="35"/>
  <c r="S143" i="35"/>
  <c r="T143" i="35"/>
  <c r="R144" i="35"/>
  <c r="S144" i="35"/>
  <c r="T144" i="35"/>
  <c r="R145" i="35"/>
  <c r="S145" i="35"/>
  <c r="T145" i="35"/>
  <c r="R146" i="35"/>
  <c r="S146" i="35"/>
  <c r="T146" i="35"/>
  <c r="R147" i="35"/>
  <c r="S147" i="35"/>
  <c r="T147" i="35"/>
  <c r="R148" i="35"/>
  <c r="S148" i="35"/>
  <c r="T148" i="35"/>
  <c r="R149" i="35"/>
  <c r="S149" i="35"/>
  <c r="T149" i="35"/>
  <c r="R150" i="35"/>
  <c r="S150" i="35"/>
  <c r="T150" i="35"/>
  <c r="R151" i="35"/>
  <c r="S151" i="35"/>
  <c r="T151" i="35"/>
  <c r="R152" i="35"/>
  <c r="S152" i="35"/>
  <c r="T152" i="35"/>
  <c r="R153" i="35"/>
  <c r="S153" i="35"/>
  <c r="T153" i="35"/>
  <c r="R154" i="35"/>
  <c r="S154" i="35"/>
  <c r="T154" i="35"/>
  <c r="R155" i="35"/>
  <c r="S155" i="35"/>
  <c r="T155" i="35"/>
  <c r="R156" i="35"/>
  <c r="S156" i="35"/>
  <c r="T156" i="35"/>
  <c r="R157" i="35"/>
  <c r="S157" i="35"/>
  <c r="T157" i="35"/>
  <c r="R158" i="35"/>
  <c r="S158" i="35"/>
  <c r="T158" i="35"/>
  <c r="R159" i="35"/>
  <c r="S159" i="35"/>
  <c r="T159" i="35"/>
  <c r="R160" i="35"/>
  <c r="S160" i="35"/>
  <c r="T160" i="35"/>
  <c r="R161" i="35"/>
  <c r="S161" i="35"/>
  <c r="T161" i="35"/>
  <c r="R162" i="35"/>
  <c r="S162" i="35"/>
  <c r="T162" i="35"/>
  <c r="R163" i="35"/>
  <c r="S163" i="35"/>
  <c r="T163" i="35"/>
  <c r="R164" i="35"/>
  <c r="S164" i="35"/>
  <c r="T164" i="35"/>
  <c r="R165" i="35"/>
  <c r="S165" i="35"/>
  <c r="T165" i="35"/>
  <c r="R166" i="35"/>
  <c r="S166" i="35"/>
  <c r="T166" i="35"/>
  <c r="R167" i="35"/>
  <c r="S167" i="35"/>
  <c r="T167" i="35"/>
  <c r="R168" i="35"/>
  <c r="S168" i="35"/>
  <c r="T168" i="35"/>
  <c r="R169" i="35"/>
  <c r="S169" i="35"/>
  <c r="T169" i="35"/>
  <c r="R170" i="35"/>
  <c r="S170" i="35"/>
  <c r="T170" i="35"/>
  <c r="R171" i="35"/>
  <c r="S171" i="35"/>
  <c r="T171" i="35"/>
  <c r="R172" i="35"/>
  <c r="S172" i="35"/>
  <c r="T172" i="35"/>
  <c r="R173" i="35"/>
  <c r="S173" i="35"/>
  <c r="T173" i="35"/>
  <c r="R174" i="35"/>
  <c r="S174" i="35"/>
  <c r="T174" i="35"/>
  <c r="R175" i="35"/>
  <c r="S175" i="35"/>
  <c r="T175" i="35"/>
  <c r="R176" i="35"/>
  <c r="S176" i="35"/>
  <c r="T176" i="35"/>
  <c r="R177" i="35"/>
  <c r="S177" i="35"/>
  <c r="T177" i="35"/>
  <c r="R178" i="35"/>
  <c r="S178" i="35"/>
  <c r="T178" i="35"/>
  <c r="R179" i="35"/>
  <c r="S179" i="35"/>
  <c r="T179" i="35"/>
  <c r="R180" i="35"/>
  <c r="S180" i="35"/>
  <c r="T180" i="35"/>
  <c r="R181" i="35"/>
  <c r="S181" i="35"/>
  <c r="T181" i="35"/>
  <c r="R182" i="35"/>
  <c r="S182" i="35"/>
  <c r="T182" i="35"/>
  <c r="R183" i="35"/>
  <c r="S183" i="35"/>
  <c r="T183" i="35"/>
  <c r="R184" i="35"/>
  <c r="S184" i="35"/>
  <c r="T184" i="35"/>
  <c r="R185" i="35"/>
  <c r="S185" i="35"/>
  <c r="T185" i="35"/>
  <c r="R186" i="35"/>
  <c r="S186" i="35"/>
  <c r="T186" i="35"/>
  <c r="R187" i="35"/>
  <c r="S187" i="35"/>
  <c r="T187" i="35"/>
  <c r="R188" i="35"/>
  <c r="S188" i="35"/>
  <c r="T188" i="35"/>
  <c r="R189" i="35"/>
  <c r="S189" i="35"/>
  <c r="T189" i="35"/>
  <c r="R190" i="35"/>
  <c r="S190" i="35"/>
  <c r="T190" i="35"/>
  <c r="R191" i="35"/>
  <c r="S191" i="35"/>
  <c r="T191" i="35"/>
  <c r="R192" i="35"/>
  <c r="S192" i="35"/>
  <c r="T192" i="35"/>
  <c r="R193" i="35"/>
  <c r="S193" i="35"/>
  <c r="T193" i="35"/>
  <c r="R194" i="35"/>
  <c r="S194" i="35"/>
  <c r="T194" i="35"/>
  <c r="R195" i="35"/>
  <c r="S195" i="35"/>
  <c r="T195" i="35"/>
  <c r="R196" i="35"/>
  <c r="S196" i="35"/>
  <c r="T196" i="35"/>
  <c r="R197" i="35"/>
  <c r="S197" i="35"/>
  <c r="T197" i="35"/>
  <c r="R198" i="35"/>
  <c r="S198" i="35"/>
  <c r="T198" i="35"/>
  <c r="R199" i="35"/>
  <c r="S199" i="35"/>
  <c r="T199" i="35"/>
  <c r="R200" i="35"/>
  <c r="S200" i="35"/>
  <c r="T200" i="35"/>
  <c r="R19" i="18"/>
  <c r="S19" i="18"/>
  <c r="T19" i="18"/>
  <c r="R20" i="18"/>
  <c r="S20" i="18"/>
  <c r="T20" i="18"/>
  <c r="R21" i="18"/>
  <c r="S21" i="18"/>
  <c r="T21" i="18"/>
  <c r="R22" i="18"/>
  <c r="S22" i="18"/>
  <c r="T22" i="18"/>
  <c r="R23" i="18"/>
  <c r="S23" i="18"/>
  <c r="T23" i="18"/>
  <c r="R24" i="18"/>
  <c r="S24" i="18"/>
  <c r="T24" i="18"/>
  <c r="R25" i="18"/>
  <c r="S25" i="18"/>
  <c r="T25" i="18"/>
  <c r="R26" i="18"/>
  <c r="S26" i="18"/>
  <c r="T26" i="18"/>
  <c r="R27" i="18"/>
  <c r="S27" i="18"/>
  <c r="T27" i="18"/>
  <c r="R28" i="18"/>
  <c r="S28" i="18"/>
  <c r="T28" i="18"/>
  <c r="R29" i="18"/>
  <c r="S29" i="18"/>
  <c r="T29" i="18"/>
  <c r="R30" i="18"/>
  <c r="S30" i="18"/>
  <c r="T30" i="18"/>
  <c r="R31" i="18"/>
  <c r="S31" i="18"/>
  <c r="T31" i="18"/>
  <c r="R32" i="18"/>
  <c r="S32" i="18"/>
  <c r="T32" i="18"/>
  <c r="R33" i="18"/>
  <c r="S33" i="18"/>
  <c r="T33" i="18"/>
  <c r="R34" i="18"/>
  <c r="S34" i="18"/>
  <c r="T34" i="18"/>
  <c r="R35" i="18"/>
  <c r="S35" i="18"/>
  <c r="T35" i="18"/>
  <c r="R36" i="18"/>
  <c r="S36" i="18"/>
  <c r="T36" i="18"/>
  <c r="R37" i="18"/>
  <c r="S37" i="18"/>
  <c r="T37" i="18"/>
  <c r="R38" i="18"/>
  <c r="S38" i="18"/>
  <c r="T38" i="18"/>
  <c r="R39" i="18"/>
  <c r="S39" i="18"/>
  <c r="T39" i="18"/>
  <c r="R40" i="18"/>
  <c r="S40" i="18"/>
  <c r="T40" i="18"/>
  <c r="R41" i="18"/>
  <c r="S41" i="18"/>
  <c r="T41" i="18"/>
  <c r="R42" i="18"/>
  <c r="S42" i="18"/>
  <c r="T42" i="18"/>
  <c r="R43" i="18"/>
  <c r="S43" i="18"/>
  <c r="T43" i="18"/>
  <c r="R44" i="18"/>
  <c r="S44" i="18"/>
  <c r="T44" i="18"/>
  <c r="R45" i="18"/>
  <c r="S45" i="18"/>
  <c r="T45" i="18"/>
  <c r="R46" i="18"/>
  <c r="S46" i="18"/>
  <c r="T46" i="18"/>
  <c r="R47" i="18"/>
  <c r="S47" i="18"/>
  <c r="T47" i="18"/>
  <c r="R48" i="18"/>
  <c r="S48" i="18"/>
  <c r="T48" i="18"/>
  <c r="R49" i="18"/>
  <c r="S49" i="18"/>
  <c r="T49" i="18"/>
  <c r="R50" i="18"/>
  <c r="S50" i="18"/>
  <c r="T50" i="18"/>
  <c r="R51" i="18"/>
  <c r="S51" i="18"/>
  <c r="T51" i="18"/>
  <c r="R52" i="18"/>
  <c r="S52" i="18"/>
  <c r="T52" i="18"/>
  <c r="R53" i="18"/>
  <c r="S53" i="18"/>
  <c r="T53" i="18"/>
  <c r="R54" i="18"/>
  <c r="S54" i="18"/>
  <c r="T54" i="18"/>
  <c r="R55" i="18"/>
  <c r="S55" i="18"/>
  <c r="T55" i="18"/>
  <c r="R56" i="18"/>
  <c r="S56" i="18"/>
  <c r="T56" i="18"/>
  <c r="R57" i="18"/>
  <c r="S57" i="18"/>
  <c r="T57" i="18"/>
  <c r="R58" i="18"/>
  <c r="S58" i="18"/>
  <c r="T58" i="18"/>
  <c r="R59" i="18"/>
  <c r="S59" i="18"/>
  <c r="T59" i="18"/>
  <c r="R60" i="18"/>
  <c r="S60" i="18"/>
  <c r="T60" i="18"/>
  <c r="R61" i="18"/>
  <c r="S61" i="18"/>
  <c r="T61" i="18"/>
  <c r="R62" i="18"/>
  <c r="S62" i="18"/>
  <c r="T62" i="18"/>
  <c r="R63" i="18"/>
  <c r="S63" i="18"/>
  <c r="T63" i="18"/>
  <c r="R64" i="18"/>
  <c r="S64" i="18"/>
  <c r="T64" i="18"/>
  <c r="R65" i="18"/>
  <c r="S65" i="18"/>
  <c r="T65" i="18"/>
  <c r="R66" i="18"/>
  <c r="S66" i="18"/>
  <c r="T66" i="18"/>
  <c r="R67" i="18"/>
  <c r="S67" i="18"/>
  <c r="T67" i="18"/>
  <c r="R68" i="18"/>
  <c r="S68" i="18"/>
  <c r="T68" i="18"/>
  <c r="R69" i="18"/>
  <c r="S69" i="18"/>
  <c r="T69" i="18"/>
  <c r="R70" i="18"/>
  <c r="S70" i="18"/>
  <c r="T70" i="18"/>
  <c r="R71" i="18"/>
  <c r="S71" i="18"/>
  <c r="T71" i="18"/>
  <c r="R72" i="18"/>
  <c r="S72" i="18"/>
  <c r="T72" i="18"/>
  <c r="R73" i="18"/>
  <c r="S73" i="18"/>
  <c r="T73" i="18"/>
  <c r="R74" i="18"/>
  <c r="S74" i="18"/>
  <c r="T74" i="18"/>
  <c r="R75" i="18"/>
  <c r="S75" i="18"/>
  <c r="T75" i="18"/>
  <c r="R76" i="18"/>
  <c r="S76" i="18"/>
  <c r="T76" i="18"/>
  <c r="R77" i="18"/>
  <c r="S77" i="18"/>
  <c r="T77" i="18"/>
  <c r="R78" i="18"/>
  <c r="S78" i="18"/>
  <c r="T78" i="18"/>
  <c r="R79" i="18"/>
  <c r="S79" i="18"/>
  <c r="T79" i="18"/>
  <c r="R80" i="18"/>
  <c r="S80" i="18"/>
  <c r="T80" i="18"/>
  <c r="R81" i="18"/>
  <c r="S81" i="18"/>
  <c r="T81" i="18"/>
  <c r="R82" i="18"/>
  <c r="S82" i="18"/>
  <c r="T82" i="18"/>
  <c r="R83" i="18"/>
  <c r="S83" i="18"/>
  <c r="T83" i="18"/>
  <c r="R84" i="18"/>
  <c r="S84" i="18"/>
  <c r="T84" i="18"/>
  <c r="R85" i="18"/>
  <c r="S85" i="18"/>
  <c r="T85" i="18"/>
  <c r="R86" i="18"/>
  <c r="S86" i="18"/>
  <c r="T86" i="18"/>
  <c r="R87" i="18"/>
  <c r="S87" i="18"/>
  <c r="T87" i="18"/>
  <c r="R88" i="18"/>
  <c r="S88" i="18"/>
  <c r="T88" i="18"/>
  <c r="R89" i="18"/>
  <c r="S89" i="18"/>
  <c r="T89" i="18"/>
  <c r="R90" i="18"/>
  <c r="S90" i="18"/>
  <c r="T90" i="18"/>
  <c r="R91" i="18"/>
  <c r="S91" i="18"/>
  <c r="T91" i="18"/>
  <c r="R92" i="18"/>
  <c r="S92" i="18"/>
  <c r="T92" i="18"/>
  <c r="R93" i="18"/>
  <c r="S93" i="18"/>
  <c r="T93" i="18"/>
  <c r="R94" i="18"/>
  <c r="S94" i="18"/>
  <c r="T94" i="18"/>
  <c r="R95" i="18"/>
  <c r="S95" i="18"/>
  <c r="T95" i="18"/>
  <c r="R96" i="18"/>
  <c r="S96" i="18"/>
  <c r="T96" i="18"/>
  <c r="R97" i="18"/>
  <c r="S97" i="18"/>
  <c r="T97" i="18"/>
  <c r="R98" i="18"/>
  <c r="S98" i="18"/>
  <c r="T98" i="18"/>
  <c r="R99" i="18"/>
  <c r="S99" i="18"/>
  <c r="T99" i="18"/>
  <c r="R100" i="18"/>
  <c r="S100" i="18"/>
  <c r="T100" i="18"/>
  <c r="R101" i="18"/>
  <c r="S101" i="18"/>
  <c r="T101" i="18"/>
  <c r="R102" i="18"/>
  <c r="S102" i="18"/>
  <c r="T102" i="18"/>
  <c r="R103" i="18"/>
  <c r="S103" i="18"/>
  <c r="T103" i="18"/>
  <c r="R104" i="18"/>
  <c r="S104" i="18"/>
  <c r="T104" i="18"/>
  <c r="R105" i="18"/>
  <c r="S105" i="18"/>
  <c r="T105" i="18"/>
  <c r="R106" i="18"/>
  <c r="S106" i="18"/>
  <c r="T106" i="18"/>
  <c r="R107" i="18"/>
  <c r="S107" i="18"/>
  <c r="T107" i="18"/>
  <c r="R108" i="18"/>
  <c r="S108" i="18"/>
  <c r="T108" i="18"/>
  <c r="R109" i="18"/>
  <c r="S109" i="18"/>
  <c r="T109" i="18"/>
  <c r="R110" i="18"/>
  <c r="S110" i="18"/>
  <c r="T110" i="18"/>
  <c r="R111" i="18"/>
  <c r="S111" i="18"/>
  <c r="T111" i="18"/>
  <c r="R112" i="18"/>
  <c r="S112" i="18"/>
  <c r="T112" i="18"/>
  <c r="R113" i="18"/>
  <c r="S113" i="18"/>
  <c r="T113" i="18"/>
  <c r="R114" i="18"/>
  <c r="S114" i="18"/>
  <c r="T114" i="18"/>
  <c r="R115" i="18"/>
  <c r="S115" i="18"/>
  <c r="T115" i="18"/>
  <c r="R116" i="18"/>
  <c r="S116" i="18"/>
  <c r="T116" i="18"/>
  <c r="R117" i="18"/>
  <c r="S117" i="18"/>
  <c r="T117" i="18"/>
  <c r="R118" i="18"/>
  <c r="S118" i="18"/>
  <c r="T118" i="18"/>
  <c r="R119" i="18"/>
  <c r="S119" i="18"/>
  <c r="T119" i="18"/>
  <c r="R120" i="18"/>
  <c r="S120" i="18"/>
  <c r="T120" i="18"/>
  <c r="R121" i="18"/>
  <c r="S121" i="18"/>
  <c r="T121" i="18"/>
  <c r="R122" i="18"/>
  <c r="S122" i="18"/>
  <c r="T122" i="18"/>
  <c r="R123" i="18"/>
  <c r="S123" i="18"/>
  <c r="T123" i="18"/>
  <c r="R124" i="18"/>
  <c r="S124" i="18"/>
  <c r="T124" i="18"/>
  <c r="R125" i="18"/>
  <c r="S125" i="18"/>
  <c r="T125" i="18"/>
  <c r="R126" i="18"/>
  <c r="S126" i="18"/>
  <c r="T126" i="18"/>
  <c r="R127" i="18"/>
  <c r="S127" i="18"/>
  <c r="T127" i="18"/>
  <c r="R128" i="18"/>
  <c r="S128" i="18"/>
  <c r="T128" i="18"/>
  <c r="R129" i="18"/>
  <c r="S129" i="18"/>
  <c r="T129" i="18"/>
  <c r="R130" i="18"/>
  <c r="S130" i="18"/>
  <c r="T130" i="18"/>
  <c r="R131" i="18"/>
  <c r="S131" i="18"/>
  <c r="T131" i="18"/>
  <c r="R132" i="18"/>
  <c r="S132" i="18"/>
  <c r="T132" i="18"/>
  <c r="R133" i="18"/>
  <c r="S133" i="18"/>
  <c r="T133" i="18"/>
  <c r="R134" i="18"/>
  <c r="S134" i="18"/>
  <c r="T134" i="18"/>
  <c r="R135" i="18"/>
  <c r="S135" i="18"/>
  <c r="T135" i="18"/>
  <c r="R136" i="18"/>
  <c r="S136" i="18"/>
  <c r="T136" i="18"/>
  <c r="R137" i="18"/>
  <c r="S137" i="18"/>
  <c r="T137" i="18"/>
  <c r="R138" i="18"/>
  <c r="S138" i="18"/>
  <c r="T138" i="18"/>
  <c r="R139" i="18"/>
  <c r="S139" i="18"/>
  <c r="T139" i="18"/>
  <c r="R140" i="18"/>
  <c r="S140" i="18"/>
  <c r="T140" i="18"/>
  <c r="R141" i="18"/>
  <c r="S141" i="18"/>
  <c r="T141" i="18"/>
  <c r="R142" i="18"/>
  <c r="S142" i="18"/>
  <c r="T142" i="18"/>
  <c r="R143" i="18"/>
  <c r="S143" i="18"/>
  <c r="T143" i="18"/>
  <c r="R144" i="18"/>
  <c r="S144" i="18"/>
  <c r="T144" i="18"/>
  <c r="R145" i="18"/>
  <c r="S145" i="18"/>
  <c r="T145" i="18"/>
  <c r="R146" i="18"/>
  <c r="S146" i="18"/>
  <c r="T146" i="18"/>
  <c r="R147" i="18"/>
  <c r="S147" i="18"/>
  <c r="T147" i="18"/>
  <c r="R148" i="18"/>
  <c r="S148" i="18"/>
  <c r="T148" i="18"/>
  <c r="R149" i="18"/>
  <c r="S149" i="18"/>
  <c r="T149" i="18"/>
  <c r="R150" i="18"/>
  <c r="S150" i="18"/>
  <c r="T150" i="18"/>
  <c r="R151" i="18"/>
  <c r="S151" i="18"/>
  <c r="T151" i="18"/>
  <c r="R152" i="18"/>
  <c r="S152" i="18"/>
  <c r="T152" i="18"/>
  <c r="R153" i="18"/>
  <c r="S153" i="18"/>
  <c r="T153" i="18"/>
  <c r="R154" i="18"/>
  <c r="S154" i="18"/>
  <c r="T154" i="18"/>
  <c r="R155" i="18"/>
  <c r="S155" i="18"/>
  <c r="T155" i="18"/>
  <c r="R156" i="18"/>
  <c r="S156" i="18"/>
  <c r="T156" i="18"/>
  <c r="R157" i="18"/>
  <c r="S157" i="18"/>
  <c r="T157" i="18"/>
  <c r="R158" i="18"/>
  <c r="S158" i="18"/>
  <c r="T158" i="18"/>
  <c r="R159" i="18"/>
  <c r="S159" i="18"/>
  <c r="T159" i="18"/>
  <c r="R160" i="18"/>
  <c r="S160" i="18"/>
  <c r="T160" i="18"/>
  <c r="R161" i="18"/>
  <c r="S161" i="18"/>
  <c r="T161" i="18"/>
  <c r="R162" i="18"/>
  <c r="S162" i="18"/>
  <c r="T162" i="18"/>
  <c r="R163" i="18"/>
  <c r="S163" i="18"/>
  <c r="T163" i="18"/>
  <c r="R164" i="18"/>
  <c r="S164" i="18"/>
  <c r="T164" i="18"/>
  <c r="R165" i="18"/>
  <c r="S165" i="18"/>
  <c r="T165" i="18"/>
  <c r="R166" i="18"/>
  <c r="S166" i="18"/>
  <c r="T166" i="18"/>
  <c r="R167" i="18"/>
  <c r="S167" i="18"/>
  <c r="T167" i="18"/>
  <c r="R168" i="18"/>
  <c r="S168" i="18"/>
  <c r="T168" i="18"/>
  <c r="R169" i="18"/>
  <c r="S169" i="18"/>
  <c r="T169" i="18"/>
  <c r="R170" i="18"/>
  <c r="S170" i="18"/>
  <c r="T170" i="18"/>
  <c r="R171" i="18"/>
  <c r="S171" i="18"/>
  <c r="T171" i="18"/>
  <c r="R172" i="18"/>
  <c r="S172" i="18"/>
  <c r="T172" i="18"/>
  <c r="R173" i="18"/>
  <c r="S173" i="18"/>
  <c r="T173" i="18"/>
  <c r="R174" i="18"/>
  <c r="S174" i="18"/>
  <c r="T174" i="18"/>
  <c r="R175" i="18"/>
  <c r="S175" i="18"/>
  <c r="T175" i="18"/>
  <c r="R176" i="18"/>
  <c r="S176" i="18"/>
  <c r="T176" i="18"/>
  <c r="R177" i="18"/>
  <c r="S177" i="18"/>
  <c r="T177" i="18"/>
  <c r="R178" i="18"/>
  <c r="S178" i="18"/>
  <c r="T178" i="18"/>
  <c r="R179" i="18"/>
  <c r="S179" i="18"/>
  <c r="T179" i="18"/>
  <c r="R180" i="18"/>
  <c r="S180" i="18"/>
  <c r="T180" i="18"/>
  <c r="R181" i="18"/>
  <c r="S181" i="18"/>
  <c r="T181" i="18"/>
  <c r="R182" i="18"/>
  <c r="S182" i="18"/>
  <c r="T182" i="18"/>
  <c r="R183" i="18"/>
  <c r="S183" i="18"/>
  <c r="T183" i="18"/>
  <c r="R184" i="18"/>
  <c r="S184" i="18"/>
  <c r="T184" i="18"/>
  <c r="R185" i="18"/>
  <c r="S185" i="18"/>
  <c r="T185" i="18"/>
  <c r="R186" i="18"/>
  <c r="S186" i="18"/>
  <c r="T186" i="18"/>
  <c r="R187" i="18"/>
  <c r="S187" i="18"/>
  <c r="T187" i="18"/>
  <c r="R188" i="18"/>
  <c r="S188" i="18"/>
  <c r="T188" i="18"/>
  <c r="R189" i="18"/>
  <c r="S189" i="18"/>
  <c r="T189" i="18"/>
  <c r="R190" i="18"/>
  <c r="S190" i="18"/>
  <c r="T190" i="18"/>
  <c r="R191" i="18"/>
  <c r="S191" i="18"/>
  <c r="T191" i="18"/>
  <c r="R192" i="18"/>
  <c r="S192" i="18"/>
  <c r="T192" i="18"/>
  <c r="R193" i="18"/>
  <c r="S193" i="18"/>
  <c r="T193" i="18"/>
  <c r="R194" i="18"/>
  <c r="S194" i="18"/>
  <c r="T194" i="18"/>
  <c r="R195" i="18"/>
  <c r="S195" i="18"/>
  <c r="T195" i="18"/>
  <c r="R196" i="18"/>
  <c r="S196" i="18"/>
  <c r="T196" i="18"/>
  <c r="R197" i="18"/>
  <c r="S197" i="18"/>
  <c r="T197" i="18"/>
  <c r="R198" i="18"/>
  <c r="S198" i="18"/>
  <c r="T198" i="18"/>
  <c r="R199" i="18"/>
  <c r="S199" i="18"/>
  <c r="T199" i="18"/>
  <c r="R200" i="18"/>
  <c r="S200" i="18"/>
  <c r="T200" i="18"/>
  <c r="R19" i="21"/>
  <c r="S19" i="21"/>
  <c r="T19" i="21"/>
  <c r="R20" i="21"/>
  <c r="S20" i="21"/>
  <c r="T20" i="21"/>
  <c r="R21" i="21"/>
  <c r="S21" i="21"/>
  <c r="T21" i="21"/>
  <c r="R22" i="21"/>
  <c r="S22" i="21"/>
  <c r="T22" i="21"/>
  <c r="R23" i="21"/>
  <c r="S23" i="21"/>
  <c r="T23" i="21"/>
  <c r="R24" i="21"/>
  <c r="S24" i="21"/>
  <c r="T24" i="21"/>
  <c r="R25" i="21"/>
  <c r="S25" i="21"/>
  <c r="T25" i="21"/>
  <c r="R26" i="21"/>
  <c r="S26" i="21"/>
  <c r="T26" i="21"/>
  <c r="R27" i="21"/>
  <c r="S27" i="21"/>
  <c r="T27" i="21"/>
  <c r="R28" i="21"/>
  <c r="S28" i="21"/>
  <c r="T28" i="21"/>
  <c r="R29" i="21"/>
  <c r="S29" i="21"/>
  <c r="T29" i="21"/>
  <c r="R30" i="21"/>
  <c r="S30" i="21"/>
  <c r="T30" i="21"/>
  <c r="R31" i="21"/>
  <c r="S31" i="21"/>
  <c r="T31" i="21"/>
  <c r="R32" i="21"/>
  <c r="S32" i="21"/>
  <c r="T32" i="21"/>
  <c r="R33" i="21"/>
  <c r="S33" i="21"/>
  <c r="T33" i="21"/>
  <c r="R34" i="21"/>
  <c r="S34" i="21"/>
  <c r="T34" i="21"/>
  <c r="R35" i="21"/>
  <c r="S35" i="21"/>
  <c r="T35" i="21"/>
  <c r="R36" i="21"/>
  <c r="S36" i="21"/>
  <c r="T36" i="21"/>
  <c r="R37" i="21"/>
  <c r="S37" i="21"/>
  <c r="T37" i="21"/>
  <c r="R38" i="21"/>
  <c r="S38" i="21"/>
  <c r="T38" i="21"/>
  <c r="R39" i="21"/>
  <c r="S39" i="21"/>
  <c r="T39" i="21"/>
  <c r="R40" i="21"/>
  <c r="S40" i="21"/>
  <c r="T40" i="21"/>
  <c r="R41" i="21"/>
  <c r="S41" i="21"/>
  <c r="T41" i="21"/>
  <c r="R42" i="21"/>
  <c r="S42" i="21"/>
  <c r="T42" i="21"/>
  <c r="R43" i="21"/>
  <c r="S43" i="21"/>
  <c r="T43" i="21"/>
  <c r="R44" i="21"/>
  <c r="S44" i="21"/>
  <c r="T44" i="21"/>
  <c r="R45" i="21"/>
  <c r="S45" i="21"/>
  <c r="T45" i="21"/>
  <c r="R46" i="21"/>
  <c r="S46" i="21"/>
  <c r="T46" i="21"/>
  <c r="R47" i="21"/>
  <c r="S47" i="21"/>
  <c r="T47" i="21"/>
  <c r="R48" i="21"/>
  <c r="S48" i="21"/>
  <c r="T48" i="21"/>
  <c r="R49" i="21"/>
  <c r="S49" i="21"/>
  <c r="T49" i="21"/>
  <c r="R50" i="21"/>
  <c r="S50" i="21"/>
  <c r="T50" i="21"/>
  <c r="R51" i="21"/>
  <c r="S51" i="21"/>
  <c r="T51" i="21"/>
  <c r="R52" i="21"/>
  <c r="S52" i="21"/>
  <c r="T52" i="21"/>
  <c r="R53" i="21"/>
  <c r="S53" i="21"/>
  <c r="T53" i="21"/>
  <c r="R54" i="21"/>
  <c r="S54" i="21"/>
  <c r="T54" i="21"/>
  <c r="R55" i="21"/>
  <c r="S55" i="21"/>
  <c r="T55" i="21"/>
  <c r="R56" i="21"/>
  <c r="S56" i="21"/>
  <c r="T56" i="21"/>
  <c r="R57" i="21"/>
  <c r="S57" i="21"/>
  <c r="T57" i="21"/>
  <c r="R58" i="21"/>
  <c r="S58" i="21"/>
  <c r="T58" i="21"/>
  <c r="R59" i="21"/>
  <c r="S59" i="21"/>
  <c r="T59" i="21"/>
  <c r="R60" i="21"/>
  <c r="S60" i="21"/>
  <c r="T60" i="21"/>
  <c r="R61" i="21"/>
  <c r="S61" i="21"/>
  <c r="T61" i="21"/>
  <c r="R62" i="21"/>
  <c r="S62" i="21"/>
  <c r="T62" i="21"/>
  <c r="R63" i="21"/>
  <c r="S63" i="21"/>
  <c r="T63" i="21"/>
  <c r="R64" i="21"/>
  <c r="S64" i="21"/>
  <c r="T64" i="21"/>
  <c r="R65" i="21"/>
  <c r="S65" i="21"/>
  <c r="T65" i="21"/>
  <c r="R66" i="21"/>
  <c r="S66" i="21"/>
  <c r="T66" i="21"/>
  <c r="R67" i="21"/>
  <c r="S67" i="21"/>
  <c r="T67" i="21"/>
  <c r="R68" i="21"/>
  <c r="S68" i="21"/>
  <c r="T68" i="21"/>
  <c r="R69" i="21"/>
  <c r="S69" i="21"/>
  <c r="T69" i="21"/>
  <c r="R70" i="21"/>
  <c r="S70" i="21"/>
  <c r="T70" i="21"/>
  <c r="R71" i="21"/>
  <c r="S71" i="21"/>
  <c r="T71" i="21"/>
  <c r="R72" i="21"/>
  <c r="S72" i="21"/>
  <c r="T72" i="21"/>
  <c r="R73" i="21"/>
  <c r="S73" i="21"/>
  <c r="T73" i="21"/>
  <c r="R74" i="21"/>
  <c r="S74" i="21"/>
  <c r="T74" i="21"/>
  <c r="R75" i="21"/>
  <c r="S75" i="21"/>
  <c r="T75" i="21"/>
  <c r="R76" i="21"/>
  <c r="S76" i="21"/>
  <c r="T76" i="21"/>
  <c r="R77" i="21"/>
  <c r="S77" i="21"/>
  <c r="T77" i="21"/>
  <c r="R78" i="21"/>
  <c r="S78" i="21"/>
  <c r="T78" i="21"/>
  <c r="R79" i="21"/>
  <c r="S79" i="21"/>
  <c r="T79" i="21"/>
  <c r="R80" i="21"/>
  <c r="S80" i="21"/>
  <c r="T80" i="21"/>
  <c r="R81" i="21"/>
  <c r="S81" i="21"/>
  <c r="T81" i="21"/>
  <c r="R82" i="21"/>
  <c r="S82" i="21"/>
  <c r="T82" i="21"/>
  <c r="R83" i="21"/>
  <c r="S83" i="21"/>
  <c r="T83" i="21"/>
  <c r="R84" i="21"/>
  <c r="S84" i="21"/>
  <c r="T84" i="21"/>
  <c r="R85" i="21"/>
  <c r="S85" i="21"/>
  <c r="T85" i="21"/>
  <c r="R86" i="21"/>
  <c r="S86" i="21"/>
  <c r="T86" i="21"/>
  <c r="R87" i="21"/>
  <c r="S87" i="21"/>
  <c r="T87" i="21"/>
  <c r="R88" i="21"/>
  <c r="S88" i="21"/>
  <c r="T88" i="21"/>
  <c r="R89" i="21"/>
  <c r="S89" i="21"/>
  <c r="T89" i="21"/>
  <c r="R90" i="21"/>
  <c r="S90" i="21"/>
  <c r="T90" i="21"/>
  <c r="R91" i="21"/>
  <c r="S91" i="21"/>
  <c r="T91" i="21"/>
  <c r="R92" i="21"/>
  <c r="S92" i="21"/>
  <c r="T92" i="21"/>
  <c r="R93" i="21"/>
  <c r="S93" i="21"/>
  <c r="T93" i="21"/>
  <c r="R94" i="21"/>
  <c r="S94" i="21"/>
  <c r="T94" i="21"/>
  <c r="R95" i="21"/>
  <c r="S95" i="21"/>
  <c r="T95" i="21"/>
  <c r="R96" i="21"/>
  <c r="S96" i="21"/>
  <c r="T96" i="21"/>
  <c r="R97" i="21"/>
  <c r="S97" i="21"/>
  <c r="T97" i="21"/>
  <c r="R98" i="21"/>
  <c r="S98" i="21"/>
  <c r="T98" i="21"/>
  <c r="R99" i="21"/>
  <c r="S99" i="21"/>
  <c r="T99" i="21"/>
  <c r="R100" i="21"/>
  <c r="S100" i="21"/>
  <c r="T100" i="21"/>
  <c r="R101" i="21"/>
  <c r="S101" i="21"/>
  <c r="T101" i="21"/>
  <c r="R102" i="21"/>
  <c r="S102" i="21"/>
  <c r="T102" i="21"/>
  <c r="R103" i="21"/>
  <c r="S103" i="21"/>
  <c r="T103" i="21"/>
  <c r="R104" i="21"/>
  <c r="S104" i="21"/>
  <c r="T104" i="21"/>
  <c r="R105" i="21"/>
  <c r="S105" i="21"/>
  <c r="T105" i="21"/>
  <c r="R106" i="21"/>
  <c r="S106" i="21"/>
  <c r="T106" i="21"/>
  <c r="R107" i="21"/>
  <c r="S107" i="21"/>
  <c r="T107" i="21"/>
  <c r="R108" i="21"/>
  <c r="S108" i="21"/>
  <c r="T108" i="21"/>
  <c r="R109" i="21"/>
  <c r="S109" i="21"/>
  <c r="T109" i="21"/>
  <c r="R110" i="21"/>
  <c r="S110" i="21"/>
  <c r="T110" i="21"/>
  <c r="R111" i="21"/>
  <c r="S111" i="21"/>
  <c r="T111" i="21"/>
  <c r="R112" i="21"/>
  <c r="S112" i="21"/>
  <c r="T112" i="21"/>
  <c r="R113" i="21"/>
  <c r="S113" i="21"/>
  <c r="T113" i="21"/>
  <c r="R114" i="21"/>
  <c r="S114" i="21"/>
  <c r="T114" i="21"/>
  <c r="R115" i="21"/>
  <c r="S115" i="21"/>
  <c r="T115" i="21"/>
  <c r="R116" i="21"/>
  <c r="S116" i="21"/>
  <c r="T116" i="21"/>
  <c r="R117" i="21"/>
  <c r="S117" i="21"/>
  <c r="T117" i="21"/>
  <c r="R118" i="21"/>
  <c r="S118" i="21"/>
  <c r="T118" i="21"/>
  <c r="R119" i="21"/>
  <c r="S119" i="21"/>
  <c r="T119" i="21"/>
  <c r="R120" i="21"/>
  <c r="S120" i="21"/>
  <c r="T120" i="21"/>
  <c r="R121" i="21"/>
  <c r="S121" i="21"/>
  <c r="T121" i="21"/>
  <c r="R122" i="21"/>
  <c r="S122" i="21"/>
  <c r="T122" i="21"/>
  <c r="R123" i="21"/>
  <c r="S123" i="21"/>
  <c r="T123" i="21"/>
  <c r="R124" i="21"/>
  <c r="S124" i="21"/>
  <c r="T124" i="21"/>
  <c r="R125" i="21"/>
  <c r="S125" i="21"/>
  <c r="T125" i="21"/>
  <c r="R126" i="21"/>
  <c r="S126" i="21"/>
  <c r="T126" i="21"/>
  <c r="R127" i="21"/>
  <c r="S127" i="21"/>
  <c r="T127" i="21"/>
  <c r="R128" i="21"/>
  <c r="S128" i="21"/>
  <c r="T128" i="21"/>
  <c r="R129" i="21"/>
  <c r="S129" i="21"/>
  <c r="T129" i="21"/>
  <c r="R130" i="21"/>
  <c r="S130" i="21"/>
  <c r="T130" i="21"/>
  <c r="R131" i="21"/>
  <c r="S131" i="21"/>
  <c r="T131" i="21"/>
  <c r="R132" i="21"/>
  <c r="S132" i="21"/>
  <c r="T132" i="21"/>
  <c r="R133" i="21"/>
  <c r="S133" i="21"/>
  <c r="T133" i="21"/>
  <c r="R134" i="21"/>
  <c r="S134" i="21"/>
  <c r="T134" i="21"/>
  <c r="R135" i="21"/>
  <c r="S135" i="21"/>
  <c r="T135" i="21"/>
  <c r="R136" i="21"/>
  <c r="S136" i="21"/>
  <c r="T136" i="21"/>
  <c r="R137" i="21"/>
  <c r="S137" i="21"/>
  <c r="T137" i="21"/>
  <c r="R138" i="21"/>
  <c r="S138" i="21"/>
  <c r="T138" i="21"/>
  <c r="R139" i="21"/>
  <c r="S139" i="21"/>
  <c r="T139" i="21"/>
  <c r="R140" i="21"/>
  <c r="S140" i="21"/>
  <c r="T140" i="21"/>
  <c r="R141" i="21"/>
  <c r="S141" i="21"/>
  <c r="T141" i="21"/>
  <c r="R142" i="21"/>
  <c r="S142" i="21"/>
  <c r="T142" i="21"/>
  <c r="R143" i="21"/>
  <c r="S143" i="21"/>
  <c r="T143" i="21"/>
  <c r="R144" i="21"/>
  <c r="S144" i="21"/>
  <c r="T144" i="21"/>
  <c r="R145" i="21"/>
  <c r="S145" i="21"/>
  <c r="T145" i="21"/>
  <c r="R146" i="21"/>
  <c r="S146" i="21"/>
  <c r="T146" i="21"/>
  <c r="R147" i="21"/>
  <c r="S147" i="21"/>
  <c r="T147" i="21"/>
  <c r="R148" i="21"/>
  <c r="S148" i="21"/>
  <c r="T148" i="21"/>
  <c r="R149" i="21"/>
  <c r="S149" i="21"/>
  <c r="T149" i="21"/>
  <c r="R150" i="21"/>
  <c r="S150" i="21"/>
  <c r="T150" i="21"/>
  <c r="R151" i="21"/>
  <c r="S151" i="21"/>
  <c r="T151" i="21"/>
  <c r="R152" i="21"/>
  <c r="S152" i="21"/>
  <c r="T152" i="21"/>
  <c r="R153" i="21"/>
  <c r="S153" i="21"/>
  <c r="T153" i="21"/>
  <c r="R154" i="21"/>
  <c r="S154" i="21"/>
  <c r="T154" i="21"/>
  <c r="R155" i="21"/>
  <c r="S155" i="21"/>
  <c r="T155" i="21"/>
  <c r="R156" i="21"/>
  <c r="S156" i="21"/>
  <c r="T156" i="21"/>
  <c r="R157" i="21"/>
  <c r="S157" i="21"/>
  <c r="T157" i="21"/>
  <c r="R158" i="21"/>
  <c r="S158" i="21"/>
  <c r="T158" i="21"/>
  <c r="R159" i="21"/>
  <c r="S159" i="21"/>
  <c r="T159" i="21"/>
  <c r="R160" i="21"/>
  <c r="S160" i="21"/>
  <c r="T160" i="21"/>
  <c r="R161" i="21"/>
  <c r="S161" i="21"/>
  <c r="T161" i="21"/>
  <c r="R162" i="21"/>
  <c r="S162" i="21"/>
  <c r="T162" i="21"/>
  <c r="R163" i="21"/>
  <c r="S163" i="21"/>
  <c r="T163" i="21"/>
  <c r="R164" i="21"/>
  <c r="S164" i="21"/>
  <c r="T164" i="21"/>
  <c r="R165" i="21"/>
  <c r="S165" i="21"/>
  <c r="T165" i="21"/>
  <c r="R166" i="21"/>
  <c r="S166" i="21"/>
  <c r="T166" i="21"/>
  <c r="R167" i="21"/>
  <c r="S167" i="21"/>
  <c r="T167" i="21"/>
  <c r="R168" i="21"/>
  <c r="S168" i="21"/>
  <c r="T168" i="21"/>
  <c r="R169" i="21"/>
  <c r="S169" i="21"/>
  <c r="T169" i="21"/>
  <c r="R170" i="21"/>
  <c r="S170" i="21"/>
  <c r="T170" i="21"/>
  <c r="R171" i="21"/>
  <c r="S171" i="21"/>
  <c r="T171" i="21"/>
  <c r="R172" i="21"/>
  <c r="S172" i="21"/>
  <c r="T172" i="21"/>
  <c r="R173" i="21"/>
  <c r="S173" i="21"/>
  <c r="T173" i="21"/>
  <c r="R174" i="21"/>
  <c r="S174" i="21"/>
  <c r="T174" i="21"/>
  <c r="R175" i="21"/>
  <c r="S175" i="21"/>
  <c r="T175" i="21"/>
  <c r="R176" i="21"/>
  <c r="S176" i="21"/>
  <c r="T176" i="21"/>
  <c r="R177" i="21"/>
  <c r="S177" i="21"/>
  <c r="T177" i="21"/>
  <c r="R178" i="21"/>
  <c r="S178" i="21"/>
  <c r="T178" i="21"/>
  <c r="R179" i="21"/>
  <c r="S179" i="21"/>
  <c r="T179" i="21"/>
  <c r="R180" i="21"/>
  <c r="S180" i="21"/>
  <c r="T180" i="21"/>
  <c r="R181" i="21"/>
  <c r="S181" i="21"/>
  <c r="T181" i="21"/>
  <c r="R182" i="21"/>
  <c r="S182" i="21"/>
  <c r="T182" i="21"/>
  <c r="R183" i="21"/>
  <c r="S183" i="21"/>
  <c r="T183" i="21"/>
  <c r="R184" i="21"/>
  <c r="S184" i="21"/>
  <c r="T184" i="21"/>
  <c r="R185" i="21"/>
  <c r="S185" i="21"/>
  <c r="T185" i="21"/>
  <c r="R186" i="21"/>
  <c r="S186" i="21"/>
  <c r="T186" i="21"/>
  <c r="R187" i="21"/>
  <c r="S187" i="21"/>
  <c r="T187" i="21"/>
  <c r="R188" i="21"/>
  <c r="S188" i="21"/>
  <c r="T188" i="21"/>
  <c r="R189" i="21"/>
  <c r="S189" i="21"/>
  <c r="T189" i="21"/>
  <c r="R190" i="21"/>
  <c r="S190" i="21"/>
  <c r="T190" i="21"/>
  <c r="R191" i="21"/>
  <c r="S191" i="21"/>
  <c r="T191" i="21"/>
  <c r="R192" i="21"/>
  <c r="S192" i="21"/>
  <c r="T192" i="21"/>
  <c r="R193" i="21"/>
  <c r="S193" i="21"/>
  <c r="T193" i="21"/>
  <c r="R194" i="21"/>
  <c r="S194" i="21"/>
  <c r="T194" i="21"/>
  <c r="R195" i="21"/>
  <c r="S195" i="21"/>
  <c r="T195" i="21"/>
  <c r="R196" i="21"/>
  <c r="S196" i="21"/>
  <c r="T196" i="21"/>
  <c r="R197" i="21"/>
  <c r="S197" i="21"/>
  <c r="T197" i="21"/>
  <c r="R198" i="21"/>
  <c r="S198" i="21"/>
  <c r="T198" i="21"/>
  <c r="R199" i="21"/>
  <c r="S199" i="21"/>
  <c r="T199" i="21"/>
  <c r="R200" i="21"/>
  <c r="S200" i="21"/>
  <c r="T200" i="21"/>
  <c r="R19" i="36"/>
  <c r="S19" i="36"/>
  <c r="T19" i="36"/>
  <c r="R20" i="36"/>
  <c r="S20" i="36"/>
  <c r="T20" i="36"/>
  <c r="R21" i="36"/>
  <c r="S21" i="36"/>
  <c r="T21" i="36"/>
  <c r="R22" i="36"/>
  <c r="S22" i="36"/>
  <c r="T22" i="36"/>
  <c r="R23" i="36"/>
  <c r="S23" i="36"/>
  <c r="T23" i="36"/>
  <c r="R24" i="36"/>
  <c r="S24" i="36"/>
  <c r="T24" i="36"/>
  <c r="R25" i="36"/>
  <c r="S25" i="36"/>
  <c r="T25" i="36"/>
  <c r="R26" i="36"/>
  <c r="S26" i="36"/>
  <c r="T26" i="36"/>
  <c r="R27" i="36"/>
  <c r="S27" i="36"/>
  <c r="T27" i="36"/>
  <c r="R28" i="36"/>
  <c r="S28" i="36"/>
  <c r="T28" i="36"/>
  <c r="R29" i="36"/>
  <c r="S29" i="36"/>
  <c r="T29" i="36"/>
  <c r="R30" i="36"/>
  <c r="S30" i="36"/>
  <c r="T30" i="36"/>
  <c r="R31" i="36"/>
  <c r="S31" i="36"/>
  <c r="T31" i="36"/>
  <c r="R32" i="36"/>
  <c r="S32" i="36"/>
  <c r="T32" i="36"/>
  <c r="R33" i="36"/>
  <c r="S33" i="36"/>
  <c r="T33" i="36"/>
  <c r="R34" i="36"/>
  <c r="S34" i="36"/>
  <c r="T34" i="36"/>
  <c r="R35" i="36"/>
  <c r="S35" i="36"/>
  <c r="T35" i="36"/>
  <c r="R36" i="36"/>
  <c r="S36" i="36"/>
  <c r="T36" i="36"/>
  <c r="R37" i="36"/>
  <c r="S37" i="36"/>
  <c r="T37" i="36"/>
  <c r="R38" i="36"/>
  <c r="S38" i="36"/>
  <c r="T38" i="36"/>
  <c r="R39" i="36"/>
  <c r="S39" i="36"/>
  <c r="T39" i="36"/>
  <c r="R40" i="36"/>
  <c r="S40" i="36"/>
  <c r="T40" i="36"/>
  <c r="R41" i="36"/>
  <c r="S41" i="36"/>
  <c r="T41" i="36"/>
  <c r="R42" i="36"/>
  <c r="S42" i="36"/>
  <c r="T42" i="36"/>
  <c r="R43" i="36"/>
  <c r="S43" i="36"/>
  <c r="T43" i="36"/>
  <c r="R44" i="36"/>
  <c r="S44" i="36"/>
  <c r="T44" i="36"/>
  <c r="R45" i="36"/>
  <c r="S45" i="36"/>
  <c r="T45" i="36"/>
  <c r="R46" i="36"/>
  <c r="S46" i="36"/>
  <c r="T46" i="36"/>
  <c r="R47" i="36"/>
  <c r="S47" i="36"/>
  <c r="T47" i="36"/>
  <c r="R48" i="36"/>
  <c r="S48" i="36"/>
  <c r="T48" i="36"/>
  <c r="R49" i="36"/>
  <c r="S49" i="36"/>
  <c r="T49" i="36"/>
  <c r="R50" i="36"/>
  <c r="S50" i="36"/>
  <c r="T50" i="36"/>
  <c r="R51" i="36"/>
  <c r="S51" i="36"/>
  <c r="T51" i="36"/>
  <c r="R52" i="36"/>
  <c r="S52" i="36"/>
  <c r="T52" i="36"/>
  <c r="R53" i="36"/>
  <c r="S53" i="36"/>
  <c r="T53" i="36"/>
  <c r="R54" i="36"/>
  <c r="S54" i="36"/>
  <c r="T54" i="36"/>
  <c r="R55" i="36"/>
  <c r="S55" i="36"/>
  <c r="T55" i="36"/>
  <c r="R56" i="36"/>
  <c r="S56" i="36"/>
  <c r="T56" i="36"/>
  <c r="R57" i="36"/>
  <c r="S57" i="36"/>
  <c r="T57" i="36"/>
  <c r="R58" i="36"/>
  <c r="S58" i="36"/>
  <c r="T58" i="36"/>
  <c r="R59" i="36"/>
  <c r="S59" i="36"/>
  <c r="T59" i="36"/>
  <c r="R60" i="36"/>
  <c r="S60" i="36"/>
  <c r="T60" i="36"/>
  <c r="R61" i="36"/>
  <c r="S61" i="36"/>
  <c r="T61" i="36"/>
  <c r="R62" i="36"/>
  <c r="S62" i="36"/>
  <c r="T62" i="36"/>
  <c r="R63" i="36"/>
  <c r="S63" i="36"/>
  <c r="T63" i="36"/>
  <c r="R64" i="36"/>
  <c r="S64" i="36"/>
  <c r="T64" i="36"/>
  <c r="R65" i="36"/>
  <c r="S65" i="36"/>
  <c r="T65" i="36"/>
  <c r="R66" i="36"/>
  <c r="S66" i="36"/>
  <c r="T66" i="36"/>
  <c r="R67" i="36"/>
  <c r="S67" i="36"/>
  <c r="T67" i="36"/>
  <c r="R68" i="36"/>
  <c r="S68" i="36"/>
  <c r="T68" i="36"/>
  <c r="R69" i="36"/>
  <c r="S69" i="36"/>
  <c r="T69" i="36"/>
  <c r="R70" i="36"/>
  <c r="S70" i="36"/>
  <c r="T70" i="36"/>
  <c r="R71" i="36"/>
  <c r="S71" i="36"/>
  <c r="T71" i="36"/>
  <c r="R72" i="36"/>
  <c r="S72" i="36"/>
  <c r="T72" i="36"/>
  <c r="R73" i="36"/>
  <c r="S73" i="36"/>
  <c r="T73" i="36"/>
  <c r="R74" i="36"/>
  <c r="S74" i="36"/>
  <c r="T74" i="36"/>
  <c r="R75" i="36"/>
  <c r="S75" i="36"/>
  <c r="T75" i="36"/>
  <c r="R76" i="36"/>
  <c r="S76" i="36"/>
  <c r="T76" i="36"/>
  <c r="R77" i="36"/>
  <c r="S77" i="36"/>
  <c r="T77" i="36"/>
  <c r="R78" i="36"/>
  <c r="S78" i="36"/>
  <c r="T78" i="36"/>
  <c r="R79" i="36"/>
  <c r="S79" i="36"/>
  <c r="T79" i="36"/>
  <c r="R80" i="36"/>
  <c r="S80" i="36"/>
  <c r="T80" i="36"/>
  <c r="R81" i="36"/>
  <c r="S81" i="36"/>
  <c r="T81" i="36"/>
  <c r="R82" i="36"/>
  <c r="S82" i="36"/>
  <c r="T82" i="36"/>
  <c r="R83" i="36"/>
  <c r="S83" i="36"/>
  <c r="T83" i="36"/>
  <c r="R84" i="36"/>
  <c r="S84" i="36"/>
  <c r="T84" i="36"/>
  <c r="R85" i="36"/>
  <c r="S85" i="36"/>
  <c r="T85" i="36"/>
  <c r="R86" i="36"/>
  <c r="S86" i="36"/>
  <c r="T86" i="36"/>
  <c r="R87" i="36"/>
  <c r="S87" i="36"/>
  <c r="T87" i="36"/>
  <c r="R88" i="36"/>
  <c r="S88" i="36"/>
  <c r="T88" i="36"/>
  <c r="R89" i="36"/>
  <c r="S89" i="36"/>
  <c r="T89" i="36"/>
  <c r="R90" i="36"/>
  <c r="S90" i="36"/>
  <c r="T90" i="36"/>
  <c r="R91" i="36"/>
  <c r="S91" i="36"/>
  <c r="T91" i="36"/>
  <c r="R92" i="36"/>
  <c r="S92" i="36"/>
  <c r="T92" i="36"/>
  <c r="R93" i="36"/>
  <c r="S93" i="36"/>
  <c r="T93" i="36"/>
  <c r="R94" i="36"/>
  <c r="S94" i="36"/>
  <c r="T94" i="36"/>
  <c r="R95" i="36"/>
  <c r="S95" i="36"/>
  <c r="T95" i="36"/>
  <c r="R96" i="36"/>
  <c r="S96" i="36"/>
  <c r="T96" i="36"/>
  <c r="R97" i="36"/>
  <c r="S97" i="36"/>
  <c r="T97" i="36"/>
  <c r="R98" i="36"/>
  <c r="S98" i="36"/>
  <c r="T98" i="36"/>
  <c r="R99" i="36"/>
  <c r="S99" i="36"/>
  <c r="T99" i="36"/>
  <c r="R100" i="36"/>
  <c r="S100" i="36"/>
  <c r="T100" i="36"/>
  <c r="R101" i="36"/>
  <c r="S101" i="36"/>
  <c r="T101" i="36"/>
  <c r="R102" i="36"/>
  <c r="S102" i="36"/>
  <c r="T102" i="36"/>
  <c r="R103" i="36"/>
  <c r="S103" i="36"/>
  <c r="T103" i="36"/>
  <c r="R104" i="36"/>
  <c r="S104" i="36"/>
  <c r="T104" i="36"/>
  <c r="R105" i="36"/>
  <c r="S105" i="36"/>
  <c r="T105" i="36"/>
  <c r="R106" i="36"/>
  <c r="S106" i="36"/>
  <c r="T106" i="36"/>
  <c r="R107" i="36"/>
  <c r="S107" i="36"/>
  <c r="T107" i="36"/>
  <c r="R108" i="36"/>
  <c r="S108" i="36"/>
  <c r="T108" i="36"/>
  <c r="R109" i="36"/>
  <c r="S109" i="36"/>
  <c r="T109" i="36"/>
  <c r="R110" i="36"/>
  <c r="S110" i="36"/>
  <c r="T110" i="36"/>
  <c r="R111" i="36"/>
  <c r="S111" i="36"/>
  <c r="T111" i="36"/>
  <c r="R112" i="36"/>
  <c r="S112" i="36"/>
  <c r="T112" i="36"/>
  <c r="R113" i="36"/>
  <c r="S113" i="36"/>
  <c r="T113" i="36"/>
  <c r="R114" i="36"/>
  <c r="S114" i="36"/>
  <c r="T114" i="36"/>
  <c r="R115" i="36"/>
  <c r="S115" i="36"/>
  <c r="T115" i="36"/>
  <c r="R116" i="36"/>
  <c r="S116" i="36"/>
  <c r="T116" i="36"/>
  <c r="R117" i="36"/>
  <c r="S117" i="36"/>
  <c r="T117" i="36"/>
  <c r="R118" i="36"/>
  <c r="S118" i="36"/>
  <c r="T118" i="36"/>
  <c r="R119" i="36"/>
  <c r="S119" i="36"/>
  <c r="T119" i="36"/>
  <c r="R120" i="36"/>
  <c r="S120" i="36"/>
  <c r="T120" i="36"/>
  <c r="R121" i="36"/>
  <c r="S121" i="36"/>
  <c r="T121" i="36"/>
  <c r="R122" i="36"/>
  <c r="S122" i="36"/>
  <c r="T122" i="36"/>
  <c r="R123" i="36"/>
  <c r="S123" i="36"/>
  <c r="T123" i="36"/>
  <c r="R124" i="36"/>
  <c r="S124" i="36"/>
  <c r="T124" i="36"/>
  <c r="R125" i="36"/>
  <c r="S125" i="36"/>
  <c r="T125" i="36"/>
  <c r="R126" i="36"/>
  <c r="S126" i="36"/>
  <c r="T126" i="36"/>
  <c r="R127" i="36"/>
  <c r="S127" i="36"/>
  <c r="T127" i="36"/>
  <c r="R128" i="36"/>
  <c r="S128" i="36"/>
  <c r="T128" i="36"/>
  <c r="R129" i="36"/>
  <c r="S129" i="36"/>
  <c r="T129" i="36"/>
  <c r="R130" i="36"/>
  <c r="S130" i="36"/>
  <c r="T130" i="36"/>
  <c r="R131" i="36"/>
  <c r="S131" i="36"/>
  <c r="T131" i="36"/>
  <c r="R132" i="36"/>
  <c r="S132" i="36"/>
  <c r="T132" i="36"/>
  <c r="R133" i="36"/>
  <c r="S133" i="36"/>
  <c r="T133" i="36"/>
  <c r="R134" i="36"/>
  <c r="S134" i="36"/>
  <c r="T134" i="36"/>
  <c r="R135" i="36"/>
  <c r="S135" i="36"/>
  <c r="T135" i="36"/>
  <c r="R136" i="36"/>
  <c r="S136" i="36"/>
  <c r="T136" i="36"/>
  <c r="R137" i="36"/>
  <c r="S137" i="36"/>
  <c r="T137" i="36"/>
  <c r="R138" i="36"/>
  <c r="S138" i="36"/>
  <c r="T138" i="36"/>
  <c r="R139" i="36"/>
  <c r="S139" i="36"/>
  <c r="T139" i="36"/>
  <c r="R140" i="36"/>
  <c r="S140" i="36"/>
  <c r="T140" i="36"/>
  <c r="R141" i="36"/>
  <c r="S141" i="36"/>
  <c r="T141" i="36"/>
  <c r="R142" i="36"/>
  <c r="S142" i="36"/>
  <c r="T142" i="36"/>
  <c r="R143" i="36"/>
  <c r="S143" i="36"/>
  <c r="T143" i="36"/>
  <c r="R144" i="36"/>
  <c r="S144" i="36"/>
  <c r="T144" i="36"/>
  <c r="R145" i="36"/>
  <c r="S145" i="36"/>
  <c r="T145" i="36"/>
  <c r="R146" i="36"/>
  <c r="S146" i="36"/>
  <c r="T146" i="36"/>
  <c r="R147" i="36"/>
  <c r="S147" i="36"/>
  <c r="T147" i="36"/>
  <c r="R148" i="36"/>
  <c r="S148" i="36"/>
  <c r="T148" i="36"/>
  <c r="R149" i="36"/>
  <c r="S149" i="36"/>
  <c r="T149" i="36"/>
  <c r="R150" i="36"/>
  <c r="S150" i="36"/>
  <c r="T150" i="36"/>
  <c r="R151" i="36"/>
  <c r="S151" i="36"/>
  <c r="T151" i="36"/>
  <c r="R152" i="36"/>
  <c r="S152" i="36"/>
  <c r="T152" i="36"/>
  <c r="R153" i="36"/>
  <c r="S153" i="36"/>
  <c r="T153" i="36"/>
  <c r="R154" i="36"/>
  <c r="S154" i="36"/>
  <c r="T154" i="36"/>
  <c r="R155" i="36"/>
  <c r="S155" i="36"/>
  <c r="T155" i="36"/>
  <c r="R156" i="36"/>
  <c r="S156" i="36"/>
  <c r="T156" i="36"/>
  <c r="R157" i="36"/>
  <c r="S157" i="36"/>
  <c r="T157" i="36"/>
  <c r="R158" i="36"/>
  <c r="S158" i="36"/>
  <c r="T158" i="36"/>
  <c r="R159" i="36"/>
  <c r="S159" i="36"/>
  <c r="T159" i="36"/>
  <c r="R160" i="36"/>
  <c r="S160" i="36"/>
  <c r="T160" i="36"/>
  <c r="R161" i="36"/>
  <c r="S161" i="36"/>
  <c r="T161" i="36"/>
  <c r="R162" i="36"/>
  <c r="S162" i="36"/>
  <c r="T162" i="36"/>
  <c r="R163" i="36"/>
  <c r="S163" i="36"/>
  <c r="T163" i="36"/>
  <c r="R164" i="36"/>
  <c r="S164" i="36"/>
  <c r="T164" i="36"/>
  <c r="R165" i="36"/>
  <c r="S165" i="36"/>
  <c r="T165" i="36"/>
  <c r="R166" i="36"/>
  <c r="S166" i="36"/>
  <c r="T166" i="36"/>
  <c r="R167" i="36"/>
  <c r="S167" i="36"/>
  <c r="T167" i="36"/>
  <c r="R168" i="36"/>
  <c r="S168" i="36"/>
  <c r="T168" i="36"/>
  <c r="R169" i="36"/>
  <c r="S169" i="36"/>
  <c r="T169" i="36"/>
  <c r="R170" i="36"/>
  <c r="S170" i="36"/>
  <c r="T170" i="36"/>
  <c r="R171" i="36"/>
  <c r="S171" i="36"/>
  <c r="T171" i="36"/>
  <c r="R172" i="36"/>
  <c r="S172" i="36"/>
  <c r="T172" i="36"/>
  <c r="R173" i="36"/>
  <c r="S173" i="36"/>
  <c r="T173" i="36"/>
  <c r="R174" i="36"/>
  <c r="S174" i="36"/>
  <c r="T174" i="36"/>
  <c r="R175" i="36"/>
  <c r="S175" i="36"/>
  <c r="T175" i="36"/>
  <c r="R176" i="36"/>
  <c r="S176" i="36"/>
  <c r="T176" i="36"/>
  <c r="R177" i="36"/>
  <c r="S177" i="36"/>
  <c r="T177" i="36"/>
  <c r="R178" i="36"/>
  <c r="S178" i="36"/>
  <c r="T178" i="36"/>
  <c r="R179" i="36"/>
  <c r="S179" i="36"/>
  <c r="T179" i="36"/>
  <c r="R180" i="36"/>
  <c r="S180" i="36"/>
  <c r="T180" i="36"/>
  <c r="R181" i="36"/>
  <c r="S181" i="36"/>
  <c r="T181" i="36"/>
  <c r="R182" i="36"/>
  <c r="S182" i="36"/>
  <c r="T182" i="36"/>
  <c r="R183" i="36"/>
  <c r="S183" i="36"/>
  <c r="T183" i="36"/>
  <c r="R184" i="36"/>
  <c r="S184" i="36"/>
  <c r="T184" i="36"/>
  <c r="R185" i="36"/>
  <c r="S185" i="36"/>
  <c r="T185" i="36"/>
  <c r="R186" i="36"/>
  <c r="S186" i="36"/>
  <c r="T186" i="36"/>
  <c r="R187" i="36"/>
  <c r="S187" i="36"/>
  <c r="T187" i="36"/>
  <c r="R188" i="36"/>
  <c r="S188" i="36"/>
  <c r="T188" i="36"/>
  <c r="R189" i="36"/>
  <c r="S189" i="36"/>
  <c r="T189" i="36"/>
  <c r="R190" i="36"/>
  <c r="S190" i="36"/>
  <c r="T190" i="36"/>
  <c r="R191" i="36"/>
  <c r="S191" i="36"/>
  <c r="T191" i="36"/>
  <c r="R192" i="36"/>
  <c r="S192" i="36"/>
  <c r="T192" i="36"/>
  <c r="R193" i="36"/>
  <c r="S193" i="36"/>
  <c r="T193" i="36"/>
  <c r="R194" i="36"/>
  <c r="S194" i="36"/>
  <c r="T194" i="36"/>
  <c r="R195" i="36"/>
  <c r="S195" i="36"/>
  <c r="T195" i="36"/>
  <c r="R196" i="36"/>
  <c r="S196" i="36"/>
  <c r="T196" i="36"/>
  <c r="R197" i="36"/>
  <c r="S197" i="36"/>
  <c r="T197" i="36"/>
  <c r="R198" i="36"/>
  <c r="S198" i="36"/>
  <c r="T198" i="36"/>
  <c r="R199" i="36"/>
  <c r="S199" i="36"/>
  <c r="T199" i="36"/>
  <c r="R200" i="36"/>
  <c r="S200" i="36"/>
  <c r="T200" i="36"/>
  <c r="R19" i="8"/>
  <c r="S19" i="8"/>
  <c r="T19" i="8"/>
  <c r="R20" i="8"/>
  <c r="S20" i="8"/>
  <c r="T20" i="8"/>
  <c r="R21" i="8"/>
  <c r="S21" i="8"/>
  <c r="T21" i="8"/>
  <c r="R22" i="8"/>
  <c r="S22" i="8"/>
  <c r="T22" i="8"/>
  <c r="R23" i="8"/>
  <c r="S23" i="8"/>
  <c r="T23" i="8"/>
  <c r="R24" i="8"/>
  <c r="S24" i="8"/>
  <c r="T24" i="8"/>
  <c r="R25" i="8"/>
  <c r="S25" i="8"/>
  <c r="T25" i="8"/>
  <c r="R26" i="8"/>
  <c r="S26" i="8"/>
  <c r="T26" i="8"/>
  <c r="R27" i="8"/>
  <c r="S27" i="8"/>
  <c r="T27" i="8"/>
  <c r="R28" i="8"/>
  <c r="S28" i="8"/>
  <c r="T28" i="8"/>
  <c r="R29" i="8"/>
  <c r="S29" i="8"/>
  <c r="T29" i="8"/>
  <c r="R30" i="8"/>
  <c r="S30" i="8"/>
  <c r="T30" i="8"/>
  <c r="R31" i="8"/>
  <c r="S31" i="8"/>
  <c r="T31" i="8"/>
  <c r="R32" i="8"/>
  <c r="S32" i="8"/>
  <c r="T32" i="8"/>
  <c r="R33" i="8"/>
  <c r="S33" i="8"/>
  <c r="T33" i="8"/>
  <c r="R34" i="8"/>
  <c r="S34" i="8"/>
  <c r="T34" i="8"/>
  <c r="R35" i="8"/>
  <c r="S35" i="8"/>
  <c r="T35" i="8"/>
  <c r="R36" i="8"/>
  <c r="S36" i="8"/>
  <c r="T36" i="8"/>
  <c r="R37" i="8"/>
  <c r="S37" i="8"/>
  <c r="T37" i="8"/>
  <c r="R38" i="8"/>
  <c r="S38" i="8"/>
  <c r="T38" i="8"/>
  <c r="R39" i="8"/>
  <c r="S39" i="8"/>
  <c r="T39" i="8"/>
  <c r="R40" i="8"/>
  <c r="S40" i="8"/>
  <c r="T40" i="8"/>
  <c r="R41" i="8"/>
  <c r="S41" i="8"/>
  <c r="T41" i="8"/>
  <c r="R42" i="8"/>
  <c r="S42" i="8"/>
  <c r="T42" i="8"/>
  <c r="R43" i="8"/>
  <c r="S43" i="8"/>
  <c r="T43" i="8"/>
  <c r="R44" i="8"/>
  <c r="S44" i="8"/>
  <c r="T44" i="8"/>
  <c r="R45" i="8"/>
  <c r="S45" i="8"/>
  <c r="T45" i="8"/>
  <c r="R46" i="8"/>
  <c r="S46" i="8"/>
  <c r="T46" i="8"/>
  <c r="R47" i="8"/>
  <c r="S47" i="8"/>
  <c r="T47" i="8"/>
  <c r="R48" i="8"/>
  <c r="S48" i="8"/>
  <c r="T48" i="8"/>
  <c r="R49" i="8"/>
  <c r="S49" i="8"/>
  <c r="T49" i="8"/>
  <c r="R50" i="8"/>
  <c r="S50" i="8"/>
  <c r="T50" i="8"/>
  <c r="R51" i="8"/>
  <c r="S51" i="8"/>
  <c r="T51" i="8"/>
  <c r="R52" i="8"/>
  <c r="S52" i="8"/>
  <c r="T52" i="8"/>
  <c r="R53" i="8"/>
  <c r="S53" i="8"/>
  <c r="T53" i="8"/>
  <c r="R54" i="8"/>
  <c r="S54" i="8"/>
  <c r="T54" i="8"/>
  <c r="R55" i="8"/>
  <c r="S55" i="8"/>
  <c r="T55" i="8"/>
  <c r="R56" i="8"/>
  <c r="S56" i="8"/>
  <c r="T56" i="8"/>
  <c r="R57" i="8"/>
  <c r="S57" i="8"/>
  <c r="T57" i="8"/>
  <c r="R58" i="8"/>
  <c r="S58" i="8"/>
  <c r="T58" i="8"/>
  <c r="R59" i="8"/>
  <c r="S59" i="8"/>
  <c r="T59" i="8"/>
  <c r="R60" i="8"/>
  <c r="S60" i="8"/>
  <c r="T60" i="8"/>
  <c r="R61" i="8"/>
  <c r="S61" i="8"/>
  <c r="T61" i="8"/>
  <c r="R62" i="8"/>
  <c r="S62" i="8"/>
  <c r="T62" i="8"/>
  <c r="R63" i="8"/>
  <c r="S63" i="8"/>
  <c r="T63" i="8"/>
  <c r="R64" i="8"/>
  <c r="S64" i="8"/>
  <c r="T64" i="8"/>
  <c r="R65" i="8"/>
  <c r="S65" i="8"/>
  <c r="T65" i="8"/>
  <c r="R66" i="8"/>
  <c r="S66" i="8"/>
  <c r="T66" i="8"/>
  <c r="R67" i="8"/>
  <c r="S67" i="8"/>
  <c r="T67" i="8"/>
  <c r="R68" i="8"/>
  <c r="S68" i="8"/>
  <c r="T68" i="8"/>
  <c r="R69" i="8"/>
  <c r="S69" i="8"/>
  <c r="T69" i="8"/>
  <c r="R70" i="8"/>
  <c r="S70" i="8"/>
  <c r="T70" i="8"/>
  <c r="R71" i="8"/>
  <c r="S71" i="8"/>
  <c r="T71" i="8"/>
  <c r="R72" i="8"/>
  <c r="S72" i="8"/>
  <c r="T72" i="8"/>
  <c r="R73" i="8"/>
  <c r="S73" i="8"/>
  <c r="T73" i="8"/>
  <c r="R74" i="8"/>
  <c r="S74" i="8"/>
  <c r="T74" i="8"/>
  <c r="R75" i="8"/>
  <c r="S75" i="8"/>
  <c r="T75" i="8"/>
  <c r="R76" i="8"/>
  <c r="S76" i="8"/>
  <c r="T76" i="8"/>
  <c r="R77" i="8"/>
  <c r="S77" i="8"/>
  <c r="T77" i="8"/>
  <c r="R78" i="8"/>
  <c r="S78" i="8"/>
  <c r="T78" i="8"/>
  <c r="R79" i="8"/>
  <c r="S79" i="8"/>
  <c r="T79" i="8"/>
  <c r="R80" i="8"/>
  <c r="S80" i="8"/>
  <c r="T80" i="8"/>
  <c r="R81" i="8"/>
  <c r="S81" i="8"/>
  <c r="T81" i="8"/>
  <c r="R82" i="8"/>
  <c r="S82" i="8"/>
  <c r="T82" i="8"/>
  <c r="R83" i="8"/>
  <c r="S83" i="8"/>
  <c r="T83" i="8"/>
  <c r="R84" i="8"/>
  <c r="S84" i="8"/>
  <c r="T84" i="8"/>
  <c r="R85" i="8"/>
  <c r="S85" i="8"/>
  <c r="T85" i="8"/>
  <c r="R86" i="8"/>
  <c r="S86" i="8"/>
  <c r="T86" i="8"/>
  <c r="R87" i="8"/>
  <c r="S87" i="8"/>
  <c r="T87" i="8"/>
  <c r="R88" i="8"/>
  <c r="S88" i="8"/>
  <c r="T88" i="8"/>
  <c r="R89" i="8"/>
  <c r="S89" i="8"/>
  <c r="T89" i="8"/>
  <c r="R90" i="8"/>
  <c r="S90" i="8"/>
  <c r="T90" i="8"/>
  <c r="R91" i="8"/>
  <c r="S91" i="8"/>
  <c r="T91" i="8"/>
  <c r="R92" i="8"/>
  <c r="S92" i="8"/>
  <c r="T92" i="8"/>
  <c r="R93" i="8"/>
  <c r="S93" i="8"/>
  <c r="T93" i="8"/>
  <c r="R94" i="8"/>
  <c r="S94" i="8"/>
  <c r="T94" i="8"/>
  <c r="R95" i="8"/>
  <c r="S95" i="8"/>
  <c r="T95" i="8"/>
  <c r="R96" i="8"/>
  <c r="S96" i="8"/>
  <c r="T96" i="8"/>
  <c r="R97" i="8"/>
  <c r="S97" i="8"/>
  <c r="T97" i="8"/>
  <c r="R98" i="8"/>
  <c r="S98" i="8"/>
  <c r="T98" i="8"/>
  <c r="R99" i="8"/>
  <c r="S99" i="8"/>
  <c r="T99" i="8"/>
  <c r="R100" i="8"/>
  <c r="S100" i="8"/>
  <c r="T100" i="8"/>
  <c r="R101" i="8"/>
  <c r="S101" i="8"/>
  <c r="T101" i="8"/>
  <c r="R102" i="8"/>
  <c r="S102" i="8"/>
  <c r="T102" i="8"/>
  <c r="R103" i="8"/>
  <c r="S103" i="8"/>
  <c r="T103" i="8"/>
  <c r="R104" i="8"/>
  <c r="S104" i="8"/>
  <c r="T104" i="8"/>
  <c r="R105" i="8"/>
  <c r="S105" i="8"/>
  <c r="T105" i="8"/>
  <c r="R106" i="8"/>
  <c r="S106" i="8"/>
  <c r="T106" i="8"/>
  <c r="R107" i="8"/>
  <c r="S107" i="8"/>
  <c r="T107" i="8"/>
  <c r="R108" i="8"/>
  <c r="S108" i="8"/>
  <c r="T108" i="8"/>
  <c r="R109" i="8"/>
  <c r="S109" i="8"/>
  <c r="T109" i="8"/>
  <c r="R110" i="8"/>
  <c r="S110" i="8"/>
  <c r="T110" i="8"/>
  <c r="R111" i="8"/>
  <c r="S111" i="8"/>
  <c r="T111" i="8"/>
  <c r="R112" i="8"/>
  <c r="S112" i="8"/>
  <c r="T112" i="8"/>
  <c r="R113" i="8"/>
  <c r="S113" i="8"/>
  <c r="T113" i="8"/>
  <c r="R114" i="8"/>
  <c r="S114" i="8"/>
  <c r="T114" i="8"/>
  <c r="R115" i="8"/>
  <c r="S115" i="8"/>
  <c r="T115" i="8"/>
  <c r="R116" i="8"/>
  <c r="S116" i="8"/>
  <c r="T116" i="8"/>
  <c r="R117" i="8"/>
  <c r="S117" i="8"/>
  <c r="T117" i="8"/>
  <c r="R118" i="8"/>
  <c r="S118" i="8"/>
  <c r="T118" i="8"/>
  <c r="R119" i="8"/>
  <c r="S119" i="8"/>
  <c r="T119" i="8"/>
  <c r="R120" i="8"/>
  <c r="S120" i="8"/>
  <c r="T120" i="8"/>
  <c r="R121" i="8"/>
  <c r="S121" i="8"/>
  <c r="T121" i="8"/>
  <c r="R122" i="8"/>
  <c r="S122" i="8"/>
  <c r="T122" i="8"/>
  <c r="R123" i="8"/>
  <c r="S123" i="8"/>
  <c r="T123" i="8"/>
  <c r="R124" i="8"/>
  <c r="S124" i="8"/>
  <c r="T124" i="8"/>
  <c r="R125" i="8"/>
  <c r="S125" i="8"/>
  <c r="T125" i="8"/>
  <c r="R126" i="8"/>
  <c r="S126" i="8"/>
  <c r="T126" i="8"/>
  <c r="R127" i="8"/>
  <c r="S127" i="8"/>
  <c r="T127" i="8"/>
  <c r="R128" i="8"/>
  <c r="S128" i="8"/>
  <c r="T128" i="8"/>
  <c r="R129" i="8"/>
  <c r="S129" i="8"/>
  <c r="T129" i="8"/>
  <c r="R130" i="8"/>
  <c r="S130" i="8"/>
  <c r="T130" i="8"/>
  <c r="R131" i="8"/>
  <c r="S131" i="8"/>
  <c r="T131" i="8"/>
  <c r="R132" i="8"/>
  <c r="S132" i="8"/>
  <c r="T132" i="8"/>
  <c r="R133" i="8"/>
  <c r="S133" i="8"/>
  <c r="T133" i="8"/>
  <c r="R134" i="8"/>
  <c r="S134" i="8"/>
  <c r="T134" i="8"/>
  <c r="R135" i="8"/>
  <c r="S135" i="8"/>
  <c r="T135" i="8"/>
  <c r="R136" i="8"/>
  <c r="S136" i="8"/>
  <c r="T136" i="8"/>
  <c r="R137" i="8"/>
  <c r="S137" i="8"/>
  <c r="T137" i="8"/>
  <c r="R138" i="8"/>
  <c r="S138" i="8"/>
  <c r="T138" i="8"/>
  <c r="R139" i="8"/>
  <c r="S139" i="8"/>
  <c r="T139" i="8"/>
  <c r="R140" i="8"/>
  <c r="S140" i="8"/>
  <c r="T140" i="8"/>
  <c r="R141" i="8"/>
  <c r="S141" i="8"/>
  <c r="T141" i="8"/>
  <c r="R142" i="8"/>
  <c r="S142" i="8"/>
  <c r="T142" i="8"/>
  <c r="R143" i="8"/>
  <c r="S143" i="8"/>
  <c r="T143" i="8"/>
  <c r="R144" i="8"/>
  <c r="S144" i="8"/>
  <c r="T144" i="8"/>
  <c r="R145" i="8"/>
  <c r="S145" i="8"/>
  <c r="T145" i="8"/>
  <c r="R146" i="8"/>
  <c r="S146" i="8"/>
  <c r="T146" i="8"/>
  <c r="R147" i="8"/>
  <c r="S147" i="8"/>
  <c r="T147" i="8"/>
  <c r="R148" i="8"/>
  <c r="S148" i="8"/>
  <c r="T148" i="8"/>
  <c r="R149" i="8"/>
  <c r="S149" i="8"/>
  <c r="T149" i="8"/>
  <c r="R150" i="8"/>
  <c r="S150" i="8"/>
  <c r="T150" i="8"/>
  <c r="R151" i="8"/>
  <c r="S151" i="8"/>
  <c r="T151" i="8"/>
  <c r="R152" i="8"/>
  <c r="S152" i="8"/>
  <c r="T152" i="8"/>
  <c r="R153" i="8"/>
  <c r="S153" i="8"/>
  <c r="T153" i="8"/>
  <c r="R154" i="8"/>
  <c r="S154" i="8"/>
  <c r="T154" i="8"/>
  <c r="R155" i="8"/>
  <c r="S155" i="8"/>
  <c r="T155" i="8"/>
  <c r="R156" i="8"/>
  <c r="S156" i="8"/>
  <c r="T156" i="8"/>
  <c r="R157" i="8"/>
  <c r="S157" i="8"/>
  <c r="T157" i="8"/>
  <c r="R158" i="8"/>
  <c r="S158" i="8"/>
  <c r="T158" i="8"/>
  <c r="R159" i="8"/>
  <c r="S159" i="8"/>
  <c r="T159" i="8"/>
  <c r="R160" i="8"/>
  <c r="S160" i="8"/>
  <c r="T160" i="8"/>
  <c r="R161" i="8"/>
  <c r="S161" i="8"/>
  <c r="T161" i="8"/>
  <c r="R162" i="8"/>
  <c r="S162" i="8"/>
  <c r="T162" i="8"/>
  <c r="R163" i="8"/>
  <c r="S163" i="8"/>
  <c r="T163" i="8"/>
  <c r="R164" i="8"/>
  <c r="S164" i="8"/>
  <c r="T164" i="8"/>
  <c r="R165" i="8"/>
  <c r="S165" i="8"/>
  <c r="T165" i="8"/>
  <c r="R166" i="8"/>
  <c r="S166" i="8"/>
  <c r="T166" i="8"/>
  <c r="R167" i="8"/>
  <c r="S167" i="8"/>
  <c r="T167" i="8"/>
  <c r="R168" i="8"/>
  <c r="S168" i="8"/>
  <c r="T168" i="8"/>
  <c r="R169" i="8"/>
  <c r="S169" i="8"/>
  <c r="T169" i="8"/>
  <c r="R170" i="8"/>
  <c r="S170" i="8"/>
  <c r="T170" i="8"/>
  <c r="R171" i="8"/>
  <c r="S171" i="8"/>
  <c r="T171" i="8"/>
  <c r="R172" i="8"/>
  <c r="S172" i="8"/>
  <c r="T172" i="8"/>
  <c r="R173" i="8"/>
  <c r="S173" i="8"/>
  <c r="T173" i="8"/>
  <c r="R174" i="8"/>
  <c r="S174" i="8"/>
  <c r="T174" i="8"/>
  <c r="R175" i="8"/>
  <c r="S175" i="8"/>
  <c r="T175" i="8"/>
  <c r="R176" i="8"/>
  <c r="S176" i="8"/>
  <c r="T176" i="8"/>
  <c r="R177" i="8"/>
  <c r="S177" i="8"/>
  <c r="T177" i="8"/>
  <c r="R178" i="8"/>
  <c r="S178" i="8"/>
  <c r="T178" i="8"/>
  <c r="R179" i="8"/>
  <c r="S179" i="8"/>
  <c r="T179" i="8"/>
  <c r="R180" i="8"/>
  <c r="S180" i="8"/>
  <c r="T180" i="8"/>
  <c r="R181" i="8"/>
  <c r="S181" i="8"/>
  <c r="T181" i="8"/>
  <c r="R182" i="8"/>
  <c r="S182" i="8"/>
  <c r="T182" i="8"/>
  <c r="R183" i="8"/>
  <c r="S183" i="8"/>
  <c r="T183" i="8"/>
  <c r="R184" i="8"/>
  <c r="S184" i="8"/>
  <c r="T184" i="8"/>
  <c r="R185" i="8"/>
  <c r="S185" i="8"/>
  <c r="T185" i="8"/>
  <c r="R186" i="8"/>
  <c r="S186" i="8"/>
  <c r="T186" i="8"/>
  <c r="R187" i="8"/>
  <c r="S187" i="8"/>
  <c r="T187" i="8"/>
  <c r="R188" i="8"/>
  <c r="S188" i="8"/>
  <c r="T188" i="8"/>
  <c r="R189" i="8"/>
  <c r="S189" i="8"/>
  <c r="T189" i="8"/>
  <c r="R190" i="8"/>
  <c r="S190" i="8"/>
  <c r="T190" i="8"/>
  <c r="R191" i="8"/>
  <c r="S191" i="8"/>
  <c r="T191" i="8"/>
  <c r="R192" i="8"/>
  <c r="S192" i="8"/>
  <c r="T192" i="8"/>
  <c r="R193" i="8"/>
  <c r="S193" i="8"/>
  <c r="T193" i="8"/>
  <c r="R194" i="8"/>
  <c r="S194" i="8"/>
  <c r="T194" i="8"/>
  <c r="R195" i="8"/>
  <c r="S195" i="8"/>
  <c r="T195" i="8"/>
  <c r="R196" i="8"/>
  <c r="S196" i="8"/>
  <c r="T196" i="8"/>
  <c r="R197" i="8"/>
  <c r="S197" i="8"/>
  <c r="T197" i="8"/>
  <c r="R198" i="8"/>
  <c r="S198" i="8"/>
  <c r="T198" i="8"/>
  <c r="R199" i="8"/>
  <c r="S199" i="8"/>
  <c r="T199" i="8"/>
  <c r="R200" i="8"/>
  <c r="S200" i="8"/>
  <c r="T200" i="8"/>
  <c r="R19" i="11"/>
  <c r="S19" i="11"/>
  <c r="T19" i="11"/>
  <c r="R20" i="11"/>
  <c r="S20" i="11"/>
  <c r="T20" i="11"/>
  <c r="R21" i="11"/>
  <c r="S21" i="11"/>
  <c r="T21" i="11"/>
  <c r="R22" i="11"/>
  <c r="S22" i="11"/>
  <c r="T22" i="11"/>
  <c r="R23" i="11"/>
  <c r="S23" i="11"/>
  <c r="T23" i="11"/>
  <c r="R24" i="11"/>
  <c r="S24" i="11"/>
  <c r="T24" i="11"/>
  <c r="R25" i="11"/>
  <c r="S25" i="11"/>
  <c r="T25" i="11"/>
  <c r="R26" i="11"/>
  <c r="S26" i="11"/>
  <c r="T26" i="11"/>
  <c r="R27" i="11"/>
  <c r="S27" i="11"/>
  <c r="T27" i="11"/>
  <c r="R28" i="11"/>
  <c r="S28" i="11"/>
  <c r="T28" i="11"/>
  <c r="R29" i="11"/>
  <c r="S29" i="11"/>
  <c r="T29" i="11"/>
  <c r="R30" i="11"/>
  <c r="S30" i="11"/>
  <c r="T30" i="11"/>
  <c r="R31" i="11"/>
  <c r="S31" i="11"/>
  <c r="T31" i="11"/>
  <c r="R32" i="11"/>
  <c r="S32" i="11"/>
  <c r="T32" i="11"/>
  <c r="R33" i="11"/>
  <c r="S33" i="11"/>
  <c r="T33" i="11"/>
  <c r="R34" i="11"/>
  <c r="S34" i="11"/>
  <c r="T34" i="11"/>
  <c r="R35" i="11"/>
  <c r="S35" i="11"/>
  <c r="T35" i="11"/>
  <c r="R36" i="11"/>
  <c r="S36" i="11"/>
  <c r="T36" i="11"/>
  <c r="R37" i="11"/>
  <c r="S37" i="11"/>
  <c r="T37" i="11"/>
  <c r="R38" i="11"/>
  <c r="S38" i="11"/>
  <c r="T38" i="11"/>
  <c r="R39" i="11"/>
  <c r="S39" i="11"/>
  <c r="T39" i="11"/>
  <c r="R40" i="11"/>
  <c r="S40" i="11"/>
  <c r="T40" i="11"/>
  <c r="R41" i="11"/>
  <c r="S41" i="11"/>
  <c r="T41" i="11"/>
  <c r="R42" i="11"/>
  <c r="S42" i="11"/>
  <c r="T42" i="11"/>
  <c r="R43" i="11"/>
  <c r="S43" i="11"/>
  <c r="T43" i="11"/>
  <c r="R44" i="11"/>
  <c r="S44" i="11"/>
  <c r="T44" i="11"/>
  <c r="R45" i="11"/>
  <c r="S45" i="11"/>
  <c r="T45" i="11"/>
  <c r="R46" i="11"/>
  <c r="S46" i="11"/>
  <c r="T46" i="11"/>
  <c r="R47" i="11"/>
  <c r="S47" i="11"/>
  <c r="T47" i="11"/>
  <c r="R48" i="11"/>
  <c r="S48" i="11"/>
  <c r="T48" i="11"/>
  <c r="R49" i="11"/>
  <c r="S49" i="11"/>
  <c r="T49" i="11"/>
  <c r="R50" i="11"/>
  <c r="S50" i="11"/>
  <c r="T50" i="11"/>
  <c r="R51" i="11"/>
  <c r="S51" i="11"/>
  <c r="T51" i="11"/>
  <c r="R52" i="11"/>
  <c r="S52" i="11"/>
  <c r="T52" i="11"/>
  <c r="R53" i="11"/>
  <c r="S53" i="11"/>
  <c r="T53" i="11"/>
  <c r="R54" i="11"/>
  <c r="S54" i="11"/>
  <c r="T54" i="11"/>
  <c r="R55" i="11"/>
  <c r="S55" i="11"/>
  <c r="T55" i="11"/>
  <c r="R56" i="11"/>
  <c r="S56" i="11"/>
  <c r="T56" i="11"/>
  <c r="R57" i="11"/>
  <c r="S57" i="11"/>
  <c r="T57" i="11"/>
  <c r="R58" i="11"/>
  <c r="S58" i="11"/>
  <c r="T58" i="11"/>
  <c r="R59" i="11"/>
  <c r="S59" i="11"/>
  <c r="T59" i="11"/>
  <c r="R60" i="11"/>
  <c r="S60" i="11"/>
  <c r="T60" i="11"/>
  <c r="R61" i="11"/>
  <c r="S61" i="11"/>
  <c r="T61" i="11"/>
  <c r="R62" i="11"/>
  <c r="S62" i="11"/>
  <c r="T62" i="11"/>
  <c r="R63" i="11"/>
  <c r="S63" i="11"/>
  <c r="T63" i="11"/>
  <c r="R64" i="11"/>
  <c r="S64" i="11"/>
  <c r="T64" i="11"/>
  <c r="R65" i="11"/>
  <c r="S65" i="11"/>
  <c r="T65" i="11"/>
  <c r="R66" i="11"/>
  <c r="S66" i="11"/>
  <c r="T66" i="11"/>
  <c r="R67" i="11"/>
  <c r="S67" i="11"/>
  <c r="T67" i="11"/>
  <c r="R68" i="11"/>
  <c r="S68" i="11"/>
  <c r="T68" i="11"/>
  <c r="R69" i="11"/>
  <c r="S69" i="11"/>
  <c r="T69" i="11"/>
  <c r="R70" i="11"/>
  <c r="S70" i="11"/>
  <c r="T70" i="11"/>
  <c r="R71" i="11"/>
  <c r="S71" i="11"/>
  <c r="T71" i="11"/>
  <c r="R72" i="11"/>
  <c r="S72" i="11"/>
  <c r="T72" i="11"/>
  <c r="R73" i="11"/>
  <c r="S73" i="11"/>
  <c r="T73" i="11"/>
  <c r="R74" i="11"/>
  <c r="S74" i="11"/>
  <c r="T74" i="11"/>
  <c r="R75" i="11"/>
  <c r="S75" i="11"/>
  <c r="T75" i="11"/>
  <c r="R76" i="11"/>
  <c r="S76" i="11"/>
  <c r="T76" i="11"/>
  <c r="R77" i="11"/>
  <c r="S77" i="11"/>
  <c r="T77" i="11"/>
  <c r="R78" i="11"/>
  <c r="S78" i="11"/>
  <c r="T78" i="11"/>
  <c r="R79" i="11"/>
  <c r="S79" i="11"/>
  <c r="T79" i="11"/>
  <c r="R80" i="11"/>
  <c r="S80" i="11"/>
  <c r="T80" i="11"/>
  <c r="R81" i="11"/>
  <c r="S81" i="11"/>
  <c r="T81" i="11"/>
  <c r="R82" i="11"/>
  <c r="S82" i="11"/>
  <c r="T82" i="11"/>
  <c r="R83" i="11"/>
  <c r="S83" i="11"/>
  <c r="T83" i="11"/>
  <c r="R84" i="11"/>
  <c r="S84" i="11"/>
  <c r="T84" i="11"/>
  <c r="R85" i="11"/>
  <c r="S85" i="11"/>
  <c r="T85" i="11"/>
  <c r="R86" i="11"/>
  <c r="S86" i="11"/>
  <c r="T86" i="11"/>
  <c r="R87" i="11"/>
  <c r="S87" i="11"/>
  <c r="T87" i="11"/>
  <c r="R88" i="11"/>
  <c r="S88" i="11"/>
  <c r="T88" i="11"/>
  <c r="R89" i="11"/>
  <c r="S89" i="11"/>
  <c r="T89" i="11"/>
  <c r="R90" i="11"/>
  <c r="S90" i="11"/>
  <c r="T90" i="11"/>
  <c r="R91" i="11"/>
  <c r="S91" i="11"/>
  <c r="T91" i="11"/>
  <c r="R92" i="11"/>
  <c r="S92" i="11"/>
  <c r="T92" i="11"/>
  <c r="R93" i="11"/>
  <c r="S93" i="11"/>
  <c r="T93" i="11"/>
  <c r="R94" i="11"/>
  <c r="S94" i="11"/>
  <c r="T94" i="11"/>
  <c r="R95" i="11"/>
  <c r="S95" i="11"/>
  <c r="T95" i="11"/>
  <c r="R96" i="11"/>
  <c r="S96" i="11"/>
  <c r="T96" i="11"/>
  <c r="R97" i="11"/>
  <c r="S97" i="11"/>
  <c r="T97" i="11"/>
  <c r="R98" i="11"/>
  <c r="S98" i="11"/>
  <c r="T98" i="11"/>
  <c r="R99" i="11"/>
  <c r="S99" i="11"/>
  <c r="T99" i="11"/>
  <c r="R100" i="11"/>
  <c r="S100" i="11"/>
  <c r="T100" i="11"/>
  <c r="R101" i="11"/>
  <c r="S101" i="11"/>
  <c r="T101" i="11"/>
  <c r="R102" i="11"/>
  <c r="S102" i="11"/>
  <c r="T102" i="11"/>
  <c r="R103" i="11"/>
  <c r="S103" i="11"/>
  <c r="T103" i="11"/>
  <c r="R104" i="11"/>
  <c r="S104" i="11"/>
  <c r="T104" i="11"/>
  <c r="R105" i="11"/>
  <c r="S105" i="11"/>
  <c r="T105" i="11"/>
  <c r="R106" i="11"/>
  <c r="S106" i="11"/>
  <c r="T106" i="11"/>
  <c r="R107" i="11"/>
  <c r="S107" i="11"/>
  <c r="T107" i="11"/>
  <c r="R108" i="11"/>
  <c r="S108" i="11"/>
  <c r="T108" i="11"/>
  <c r="R109" i="11"/>
  <c r="S109" i="11"/>
  <c r="T109" i="11"/>
  <c r="R110" i="11"/>
  <c r="S110" i="11"/>
  <c r="T110" i="11"/>
  <c r="R111" i="11"/>
  <c r="S111" i="11"/>
  <c r="T111" i="11"/>
  <c r="R112" i="11"/>
  <c r="S112" i="11"/>
  <c r="T112" i="11"/>
  <c r="R113" i="11"/>
  <c r="S113" i="11"/>
  <c r="T113" i="11"/>
  <c r="R114" i="11"/>
  <c r="S114" i="11"/>
  <c r="T114" i="11"/>
  <c r="R115" i="11"/>
  <c r="S115" i="11"/>
  <c r="T115" i="11"/>
  <c r="R116" i="11"/>
  <c r="S116" i="11"/>
  <c r="T116" i="11"/>
  <c r="R117" i="11"/>
  <c r="S117" i="11"/>
  <c r="T117" i="11"/>
  <c r="R118" i="11"/>
  <c r="S118" i="11"/>
  <c r="T118" i="11"/>
  <c r="R119" i="11"/>
  <c r="S119" i="11"/>
  <c r="T119" i="11"/>
  <c r="R120" i="11"/>
  <c r="S120" i="11"/>
  <c r="T120" i="11"/>
  <c r="R121" i="11"/>
  <c r="S121" i="11"/>
  <c r="T121" i="11"/>
  <c r="R122" i="11"/>
  <c r="S122" i="11"/>
  <c r="T122" i="11"/>
  <c r="R123" i="11"/>
  <c r="S123" i="11"/>
  <c r="T123" i="11"/>
  <c r="R124" i="11"/>
  <c r="S124" i="11"/>
  <c r="T124" i="11"/>
  <c r="R125" i="11"/>
  <c r="S125" i="11"/>
  <c r="T125" i="11"/>
  <c r="R126" i="11"/>
  <c r="S126" i="11"/>
  <c r="T126" i="11"/>
  <c r="R127" i="11"/>
  <c r="S127" i="11"/>
  <c r="T127" i="11"/>
  <c r="R128" i="11"/>
  <c r="S128" i="11"/>
  <c r="T128" i="11"/>
  <c r="R129" i="11"/>
  <c r="S129" i="11"/>
  <c r="T129" i="11"/>
  <c r="R130" i="11"/>
  <c r="S130" i="11"/>
  <c r="T130" i="11"/>
  <c r="R131" i="11"/>
  <c r="S131" i="11"/>
  <c r="T131" i="11"/>
  <c r="R132" i="11"/>
  <c r="S132" i="11"/>
  <c r="T132" i="11"/>
  <c r="R133" i="11"/>
  <c r="S133" i="11"/>
  <c r="T133" i="11"/>
  <c r="R134" i="11"/>
  <c r="S134" i="11"/>
  <c r="T134" i="11"/>
  <c r="R135" i="11"/>
  <c r="S135" i="11"/>
  <c r="T135" i="11"/>
  <c r="R136" i="11"/>
  <c r="S136" i="11"/>
  <c r="T136" i="11"/>
  <c r="R137" i="11"/>
  <c r="S137" i="11"/>
  <c r="T137" i="11"/>
  <c r="R138" i="11"/>
  <c r="S138" i="11"/>
  <c r="T138" i="11"/>
  <c r="R139" i="11"/>
  <c r="S139" i="11"/>
  <c r="T139" i="11"/>
  <c r="R140" i="11"/>
  <c r="S140" i="11"/>
  <c r="T140" i="11"/>
  <c r="R141" i="11"/>
  <c r="S141" i="11"/>
  <c r="T141" i="11"/>
  <c r="R142" i="11"/>
  <c r="S142" i="11"/>
  <c r="T142" i="11"/>
  <c r="R143" i="11"/>
  <c r="S143" i="11"/>
  <c r="T143" i="11"/>
  <c r="R144" i="11"/>
  <c r="S144" i="11"/>
  <c r="T144" i="11"/>
  <c r="R145" i="11"/>
  <c r="S145" i="11"/>
  <c r="T145" i="11"/>
  <c r="R146" i="11"/>
  <c r="S146" i="11"/>
  <c r="T146" i="11"/>
  <c r="R147" i="11"/>
  <c r="S147" i="11"/>
  <c r="T147" i="11"/>
  <c r="R148" i="11"/>
  <c r="S148" i="11"/>
  <c r="T148" i="11"/>
  <c r="R149" i="11"/>
  <c r="S149" i="11"/>
  <c r="T149" i="11"/>
  <c r="R150" i="11"/>
  <c r="S150" i="11"/>
  <c r="T150" i="11"/>
  <c r="R151" i="11"/>
  <c r="S151" i="11"/>
  <c r="T151" i="11"/>
  <c r="R152" i="11"/>
  <c r="S152" i="11"/>
  <c r="T152" i="11"/>
  <c r="R153" i="11"/>
  <c r="S153" i="11"/>
  <c r="T153" i="11"/>
  <c r="R154" i="11"/>
  <c r="S154" i="11"/>
  <c r="T154" i="11"/>
  <c r="R155" i="11"/>
  <c r="S155" i="11"/>
  <c r="T155" i="11"/>
  <c r="R156" i="11"/>
  <c r="S156" i="11"/>
  <c r="T156" i="11"/>
  <c r="R157" i="11"/>
  <c r="S157" i="11"/>
  <c r="T157" i="11"/>
  <c r="R158" i="11"/>
  <c r="S158" i="11"/>
  <c r="T158" i="11"/>
  <c r="R159" i="11"/>
  <c r="S159" i="11"/>
  <c r="T159" i="11"/>
  <c r="R160" i="11"/>
  <c r="S160" i="11"/>
  <c r="T160" i="11"/>
  <c r="R161" i="11"/>
  <c r="S161" i="11"/>
  <c r="T161" i="11"/>
  <c r="R162" i="11"/>
  <c r="S162" i="11"/>
  <c r="T162" i="11"/>
  <c r="R163" i="11"/>
  <c r="S163" i="11"/>
  <c r="T163" i="11"/>
  <c r="R164" i="11"/>
  <c r="S164" i="11"/>
  <c r="T164" i="11"/>
  <c r="R165" i="11"/>
  <c r="S165" i="11"/>
  <c r="T165" i="11"/>
  <c r="R166" i="11"/>
  <c r="S166" i="11"/>
  <c r="T166" i="11"/>
  <c r="R167" i="11"/>
  <c r="S167" i="11"/>
  <c r="T167" i="11"/>
  <c r="R168" i="11"/>
  <c r="S168" i="11"/>
  <c r="T168" i="11"/>
  <c r="R169" i="11"/>
  <c r="S169" i="11"/>
  <c r="T169" i="11"/>
  <c r="R170" i="11"/>
  <c r="S170" i="11"/>
  <c r="T170" i="11"/>
  <c r="R171" i="11"/>
  <c r="S171" i="11"/>
  <c r="T171" i="11"/>
  <c r="R172" i="11"/>
  <c r="S172" i="11"/>
  <c r="T172" i="11"/>
  <c r="R173" i="11"/>
  <c r="S173" i="11"/>
  <c r="T173" i="11"/>
  <c r="R174" i="11"/>
  <c r="S174" i="11"/>
  <c r="T174" i="11"/>
  <c r="R175" i="11"/>
  <c r="S175" i="11"/>
  <c r="T175" i="11"/>
  <c r="R176" i="11"/>
  <c r="S176" i="11"/>
  <c r="T176" i="11"/>
  <c r="R177" i="11"/>
  <c r="S177" i="11"/>
  <c r="T177" i="11"/>
  <c r="R178" i="11"/>
  <c r="S178" i="11"/>
  <c r="T178" i="11"/>
  <c r="R179" i="11"/>
  <c r="S179" i="11"/>
  <c r="T179" i="11"/>
  <c r="R180" i="11"/>
  <c r="S180" i="11"/>
  <c r="T180" i="11"/>
  <c r="R181" i="11"/>
  <c r="S181" i="11"/>
  <c r="T181" i="11"/>
  <c r="R182" i="11"/>
  <c r="S182" i="11"/>
  <c r="T182" i="11"/>
  <c r="R183" i="11"/>
  <c r="S183" i="11"/>
  <c r="T183" i="11"/>
  <c r="R184" i="11"/>
  <c r="S184" i="11"/>
  <c r="T184" i="11"/>
  <c r="R185" i="11"/>
  <c r="S185" i="11"/>
  <c r="T185" i="11"/>
  <c r="R186" i="11"/>
  <c r="S186" i="11"/>
  <c r="T186" i="11"/>
  <c r="R187" i="11"/>
  <c r="S187" i="11"/>
  <c r="T187" i="11"/>
  <c r="R188" i="11"/>
  <c r="S188" i="11"/>
  <c r="T188" i="11"/>
  <c r="R189" i="11"/>
  <c r="S189" i="11"/>
  <c r="T189" i="11"/>
  <c r="R190" i="11"/>
  <c r="S190" i="11"/>
  <c r="T190" i="11"/>
  <c r="R191" i="11"/>
  <c r="S191" i="11"/>
  <c r="T191" i="11"/>
  <c r="R192" i="11"/>
  <c r="S192" i="11"/>
  <c r="T192" i="11"/>
  <c r="R193" i="11"/>
  <c r="S193" i="11"/>
  <c r="T193" i="11"/>
  <c r="R194" i="11"/>
  <c r="S194" i="11"/>
  <c r="T194" i="11"/>
  <c r="R195" i="11"/>
  <c r="S195" i="11"/>
  <c r="T195" i="11"/>
  <c r="R196" i="11"/>
  <c r="S196" i="11"/>
  <c r="T196" i="11"/>
  <c r="R197" i="11"/>
  <c r="S197" i="11"/>
  <c r="T197" i="11"/>
  <c r="R198" i="11"/>
  <c r="S198" i="11"/>
  <c r="T198" i="11"/>
  <c r="R199" i="11"/>
  <c r="S199" i="11"/>
  <c r="T199" i="11"/>
  <c r="R200" i="11"/>
  <c r="S200" i="11"/>
  <c r="T200" i="11"/>
  <c r="R19" i="17"/>
  <c r="S19" i="17"/>
  <c r="T19" i="17"/>
  <c r="R20" i="17"/>
  <c r="S20" i="17"/>
  <c r="T20" i="17"/>
  <c r="R21" i="17"/>
  <c r="S21" i="17"/>
  <c r="T21" i="17"/>
  <c r="R22" i="17"/>
  <c r="S22" i="17"/>
  <c r="T22" i="17"/>
  <c r="R23" i="17"/>
  <c r="S23" i="17"/>
  <c r="T23" i="17"/>
  <c r="R24" i="17"/>
  <c r="S24" i="17"/>
  <c r="T24" i="17"/>
  <c r="R25" i="17"/>
  <c r="S25" i="17"/>
  <c r="T25" i="17"/>
  <c r="R26" i="17"/>
  <c r="S26" i="17"/>
  <c r="T26" i="17"/>
  <c r="R27" i="17"/>
  <c r="S27" i="17"/>
  <c r="T27" i="17"/>
  <c r="R28" i="17"/>
  <c r="S28" i="17"/>
  <c r="T28" i="17"/>
  <c r="R29" i="17"/>
  <c r="S29" i="17"/>
  <c r="T29" i="17"/>
  <c r="R30" i="17"/>
  <c r="S30" i="17"/>
  <c r="T30" i="17"/>
  <c r="R31" i="17"/>
  <c r="S31" i="17"/>
  <c r="T31" i="17"/>
  <c r="R32" i="17"/>
  <c r="S32" i="17"/>
  <c r="T32" i="17"/>
  <c r="R33" i="17"/>
  <c r="S33" i="17"/>
  <c r="T33" i="17"/>
  <c r="R34" i="17"/>
  <c r="S34" i="17"/>
  <c r="T34" i="17"/>
  <c r="R35" i="17"/>
  <c r="S35" i="17"/>
  <c r="T35" i="17"/>
  <c r="R36" i="17"/>
  <c r="S36" i="17"/>
  <c r="T36" i="17"/>
  <c r="R37" i="17"/>
  <c r="S37" i="17"/>
  <c r="T37" i="17"/>
  <c r="R38" i="17"/>
  <c r="S38" i="17"/>
  <c r="T38" i="17"/>
  <c r="R39" i="17"/>
  <c r="S39" i="17"/>
  <c r="T39" i="17"/>
  <c r="R40" i="17"/>
  <c r="S40" i="17"/>
  <c r="T40" i="17"/>
  <c r="R41" i="17"/>
  <c r="S41" i="17"/>
  <c r="T41" i="17"/>
  <c r="R42" i="17"/>
  <c r="S42" i="17"/>
  <c r="T42" i="17"/>
  <c r="R43" i="17"/>
  <c r="S43" i="17"/>
  <c r="T43" i="17"/>
  <c r="R44" i="17"/>
  <c r="S44" i="17"/>
  <c r="T44" i="17"/>
  <c r="R45" i="17"/>
  <c r="S45" i="17"/>
  <c r="T45" i="17"/>
  <c r="R46" i="17"/>
  <c r="S46" i="17"/>
  <c r="T46" i="17"/>
  <c r="R47" i="17"/>
  <c r="S47" i="17"/>
  <c r="T47" i="17"/>
  <c r="R48" i="17"/>
  <c r="S48" i="17"/>
  <c r="T48" i="17"/>
  <c r="R49" i="17"/>
  <c r="S49" i="17"/>
  <c r="T49" i="17"/>
  <c r="R50" i="17"/>
  <c r="S50" i="17"/>
  <c r="T50" i="17"/>
  <c r="R51" i="17"/>
  <c r="S51" i="17"/>
  <c r="T51" i="17"/>
  <c r="R52" i="17"/>
  <c r="S52" i="17"/>
  <c r="T52" i="17"/>
  <c r="R53" i="17"/>
  <c r="S53" i="17"/>
  <c r="T53" i="17"/>
  <c r="R54" i="17"/>
  <c r="S54" i="17"/>
  <c r="T54" i="17"/>
  <c r="R55" i="17"/>
  <c r="S55" i="17"/>
  <c r="T55" i="17"/>
  <c r="R56" i="17"/>
  <c r="S56" i="17"/>
  <c r="T56" i="17"/>
  <c r="R57" i="17"/>
  <c r="S57" i="17"/>
  <c r="T57" i="17"/>
  <c r="R58" i="17"/>
  <c r="S58" i="17"/>
  <c r="T58" i="17"/>
  <c r="R59" i="17"/>
  <c r="S59" i="17"/>
  <c r="T59" i="17"/>
  <c r="R60" i="17"/>
  <c r="S60" i="17"/>
  <c r="T60" i="17"/>
  <c r="R61" i="17"/>
  <c r="S61" i="17"/>
  <c r="T61" i="17"/>
  <c r="R62" i="17"/>
  <c r="S62" i="17"/>
  <c r="T62" i="17"/>
  <c r="R63" i="17"/>
  <c r="S63" i="17"/>
  <c r="T63" i="17"/>
  <c r="R64" i="17"/>
  <c r="S64" i="17"/>
  <c r="T64" i="17"/>
  <c r="R65" i="17"/>
  <c r="S65" i="17"/>
  <c r="T65" i="17"/>
  <c r="R66" i="17"/>
  <c r="S66" i="17"/>
  <c r="T66" i="17"/>
  <c r="R67" i="17"/>
  <c r="S67" i="17"/>
  <c r="T67" i="17"/>
  <c r="R68" i="17"/>
  <c r="S68" i="17"/>
  <c r="T68" i="17"/>
  <c r="R69" i="17"/>
  <c r="S69" i="17"/>
  <c r="T69" i="17"/>
  <c r="R70" i="17"/>
  <c r="S70" i="17"/>
  <c r="T70" i="17"/>
  <c r="R71" i="17"/>
  <c r="S71" i="17"/>
  <c r="T71" i="17"/>
  <c r="R72" i="17"/>
  <c r="S72" i="17"/>
  <c r="T72" i="17"/>
  <c r="R73" i="17"/>
  <c r="S73" i="17"/>
  <c r="T73" i="17"/>
  <c r="R74" i="17"/>
  <c r="S74" i="17"/>
  <c r="T74" i="17"/>
  <c r="R75" i="17"/>
  <c r="S75" i="17"/>
  <c r="T75" i="17"/>
  <c r="R76" i="17"/>
  <c r="S76" i="17"/>
  <c r="T76" i="17"/>
  <c r="R77" i="17"/>
  <c r="S77" i="17"/>
  <c r="T77" i="17"/>
  <c r="R78" i="17"/>
  <c r="S78" i="17"/>
  <c r="T78" i="17"/>
  <c r="R79" i="17"/>
  <c r="S79" i="17"/>
  <c r="T79" i="17"/>
  <c r="R80" i="17"/>
  <c r="S80" i="17"/>
  <c r="T80" i="17"/>
  <c r="R81" i="17"/>
  <c r="S81" i="17"/>
  <c r="T81" i="17"/>
  <c r="R82" i="17"/>
  <c r="S82" i="17"/>
  <c r="T82" i="17"/>
  <c r="R83" i="17"/>
  <c r="S83" i="17"/>
  <c r="T83" i="17"/>
  <c r="R84" i="17"/>
  <c r="S84" i="17"/>
  <c r="T84" i="17"/>
  <c r="R85" i="17"/>
  <c r="S85" i="17"/>
  <c r="T85" i="17"/>
  <c r="R86" i="17"/>
  <c r="S86" i="17"/>
  <c r="T86" i="17"/>
  <c r="R87" i="17"/>
  <c r="S87" i="17"/>
  <c r="T87" i="17"/>
  <c r="R88" i="17"/>
  <c r="S88" i="17"/>
  <c r="T88" i="17"/>
  <c r="R89" i="17"/>
  <c r="S89" i="17"/>
  <c r="T89" i="17"/>
  <c r="R90" i="17"/>
  <c r="S90" i="17"/>
  <c r="T90" i="17"/>
  <c r="R91" i="17"/>
  <c r="S91" i="17"/>
  <c r="T91" i="17"/>
  <c r="R92" i="17"/>
  <c r="S92" i="17"/>
  <c r="T92" i="17"/>
  <c r="R93" i="17"/>
  <c r="S93" i="17"/>
  <c r="T93" i="17"/>
  <c r="R94" i="17"/>
  <c r="S94" i="17"/>
  <c r="T94" i="17"/>
  <c r="R95" i="17"/>
  <c r="S95" i="17"/>
  <c r="T95" i="17"/>
  <c r="R96" i="17"/>
  <c r="S96" i="17"/>
  <c r="T96" i="17"/>
  <c r="R97" i="17"/>
  <c r="S97" i="17"/>
  <c r="T97" i="17"/>
  <c r="R98" i="17"/>
  <c r="S98" i="17"/>
  <c r="T98" i="17"/>
  <c r="R99" i="17"/>
  <c r="S99" i="17"/>
  <c r="T99" i="17"/>
  <c r="R100" i="17"/>
  <c r="S100" i="17"/>
  <c r="T100" i="17"/>
  <c r="R101" i="17"/>
  <c r="S101" i="17"/>
  <c r="T101" i="17"/>
  <c r="R102" i="17"/>
  <c r="S102" i="17"/>
  <c r="T102" i="17"/>
  <c r="R103" i="17"/>
  <c r="S103" i="17"/>
  <c r="T103" i="17"/>
  <c r="R104" i="17"/>
  <c r="S104" i="17"/>
  <c r="T104" i="17"/>
  <c r="R105" i="17"/>
  <c r="S105" i="17"/>
  <c r="T105" i="17"/>
  <c r="R106" i="17"/>
  <c r="S106" i="17"/>
  <c r="T106" i="17"/>
  <c r="R107" i="17"/>
  <c r="S107" i="17"/>
  <c r="T107" i="17"/>
  <c r="R108" i="17"/>
  <c r="S108" i="17"/>
  <c r="T108" i="17"/>
  <c r="R109" i="17"/>
  <c r="S109" i="17"/>
  <c r="T109" i="17"/>
  <c r="R110" i="17"/>
  <c r="S110" i="17"/>
  <c r="T110" i="17"/>
  <c r="R111" i="17"/>
  <c r="S111" i="17"/>
  <c r="T111" i="17"/>
  <c r="R112" i="17"/>
  <c r="S112" i="17"/>
  <c r="T112" i="17"/>
  <c r="R113" i="17"/>
  <c r="S113" i="17"/>
  <c r="T113" i="17"/>
  <c r="R114" i="17"/>
  <c r="S114" i="17"/>
  <c r="T114" i="17"/>
  <c r="R115" i="17"/>
  <c r="S115" i="17"/>
  <c r="T115" i="17"/>
  <c r="R116" i="17"/>
  <c r="S116" i="17"/>
  <c r="T116" i="17"/>
  <c r="R117" i="17"/>
  <c r="S117" i="17"/>
  <c r="T117" i="17"/>
  <c r="R118" i="17"/>
  <c r="S118" i="17"/>
  <c r="T118" i="17"/>
  <c r="R119" i="17"/>
  <c r="S119" i="17"/>
  <c r="T119" i="17"/>
  <c r="R120" i="17"/>
  <c r="S120" i="17"/>
  <c r="T120" i="17"/>
  <c r="R121" i="17"/>
  <c r="S121" i="17"/>
  <c r="T121" i="17"/>
  <c r="R122" i="17"/>
  <c r="S122" i="17"/>
  <c r="T122" i="17"/>
  <c r="R123" i="17"/>
  <c r="S123" i="17"/>
  <c r="T123" i="17"/>
  <c r="R124" i="17"/>
  <c r="S124" i="17"/>
  <c r="T124" i="17"/>
  <c r="R125" i="17"/>
  <c r="S125" i="17"/>
  <c r="T125" i="17"/>
  <c r="R126" i="17"/>
  <c r="S126" i="17"/>
  <c r="T126" i="17"/>
  <c r="R127" i="17"/>
  <c r="S127" i="17"/>
  <c r="T127" i="17"/>
  <c r="R128" i="17"/>
  <c r="S128" i="17"/>
  <c r="T128" i="17"/>
  <c r="R129" i="17"/>
  <c r="S129" i="17"/>
  <c r="T129" i="17"/>
  <c r="R130" i="17"/>
  <c r="S130" i="17"/>
  <c r="T130" i="17"/>
  <c r="R131" i="17"/>
  <c r="S131" i="17"/>
  <c r="T131" i="17"/>
  <c r="R132" i="17"/>
  <c r="S132" i="17"/>
  <c r="T132" i="17"/>
  <c r="R133" i="17"/>
  <c r="S133" i="17"/>
  <c r="T133" i="17"/>
  <c r="R134" i="17"/>
  <c r="S134" i="17"/>
  <c r="T134" i="17"/>
  <c r="R135" i="17"/>
  <c r="S135" i="17"/>
  <c r="T135" i="17"/>
  <c r="R136" i="17"/>
  <c r="S136" i="17"/>
  <c r="T136" i="17"/>
  <c r="R137" i="17"/>
  <c r="S137" i="17"/>
  <c r="T137" i="17"/>
  <c r="R138" i="17"/>
  <c r="S138" i="17"/>
  <c r="T138" i="17"/>
  <c r="R139" i="17"/>
  <c r="S139" i="17"/>
  <c r="T139" i="17"/>
  <c r="R140" i="17"/>
  <c r="S140" i="17"/>
  <c r="T140" i="17"/>
  <c r="R141" i="17"/>
  <c r="S141" i="17"/>
  <c r="T141" i="17"/>
  <c r="R142" i="17"/>
  <c r="S142" i="17"/>
  <c r="T142" i="17"/>
  <c r="R143" i="17"/>
  <c r="S143" i="17"/>
  <c r="T143" i="17"/>
  <c r="R144" i="17"/>
  <c r="S144" i="17"/>
  <c r="T144" i="17"/>
  <c r="R145" i="17"/>
  <c r="S145" i="17"/>
  <c r="T145" i="17"/>
  <c r="R146" i="17"/>
  <c r="S146" i="17"/>
  <c r="T146" i="17"/>
  <c r="R147" i="17"/>
  <c r="S147" i="17"/>
  <c r="T147" i="17"/>
  <c r="R148" i="17"/>
  <c r="S148" i="17"/>
  <c r="T148" i="17"/>
  <c r="R149" i="17"/>
  <c r="S149" i="17"/>
  <c r="T149" i="17"/>
  <c r="R150" i="17"/>
  <c r="S150" i="17"/>
  <c r="T150" i="17"/>
  <c r="R151" i="17"/>
  <c r="S151" i="17"/>
  <c r="T151" i="17"/>
  <c r="R152" i="17"/>
  <c r="S152" i="17"/>
  <c r="T152" i="17"/>
  <c r="R153" i="17"/>
  <c r="S153" i="17"/>
  <c r="T153" i="17"/>
  <c r="R154" i="17"/>
  <c r="S154" i="17"/>
  <c r="T154" i="17"/>
  <c r="R155" i="17"/>
  <c r="S155" i="17"/>
  <c r="T155" i="17"/>
  <c r="R156" i="17"/>
  <c r="S156" i="17"/>
  <c r="T156" i="17"/>
  <c r="R157" i="17"/>
  <c r="S157" i="17"/>
  <c r="T157" i="17"/>
  <c r="R158" i="17"/>
  <c r="S158" i="17"/>
  <c r="T158" i="17"/>
  <c r="R159" i="17"/>
  <c r="S159" i="17"/>
  <c r="T159" i="17"/>
  <c r="R160" i="17"/>
  <c r="S160" i="17"/>
  <c r="T160" i="17"/>
  <c r="R161" i="17"/>
  <c r="S161" i="17"/>
  <c r="T161" i="17"/>
  <c r="R162" i="17"/>
  <c r="S162" i="17"/>
  <c r="T162" i="17"/>
  <c r="R163" i="17"/>
  <c r="S163" i="17"/>
  <c r="T163" i="17"/>
  <c r="R164" i="17"/>
  <c r="S164" i="17"/>
  <c r="T164" i="17"/>
  <c r="R165" i="17"/>
  <c r="S165" i="17"/>
  <c r="T165" i="17"/>
  <c r="R166" i="17"/>
  <c r="S166" i="17"/>
  <c r="T166" i="17"/>
  <c r="R167" i="17"/>
  <c r="S167" i="17"/>
  <c r="T167" i="17"/>
  <c r="R168" i="17"/>
  <c r="S168" i="17"/>
  <c r="T168" i="17"/>
  <c r="R169" i="17"/>
  <c r="S169" i="17"/>
  <c r="T169" i="17"/>
  <c r="R170" i="17"/>
  <c r="S170" i="17"/>
  <c r="T170" i="17"/>
  <c r="R171" i="17"/>
  <c r="S171" i="17"/>
  <c r="T171" i="17"/>
  <c r="R172" i="17"/>
  <c r="S172" i="17"/>
  <c r="T172" i="17"/>
  <c r="R173" i="17"/>
  <c r="S173" i="17"/>
  <c r="T173" i="17"/>
  <c r="R174" i="17"/>
  <c r="S174" i="17"/>
  <c r="T174" i="17"/>
  <c r="R175" i="17"/>
  <c r="S175" i="17"/>
  <c r="T175" i="17"/>
  <c r="R176" i="17"/>
  <c r="S176" i="17"/>
  <c r="T176" i="17"/>
  <c r="R177" i="17"/>
  <c r="S177" i="17"/>
  <c r="T177" i="17"/>
  <c r="R178" i="17"/>
  <c r="S178" i="17"/>
  <c r="T178" i="17"/>
  <c r="R179" i="17"/>
  <c r="S179" i="17"/>
  <c r="T179" i="17"/>
  <c r="R180" i="17"/>
  <c r="S180" i="17"/>
  <c r="T180" i="17"/>
  <c r="R181" i="17"/>
  <c r="S181" i="17"/>
  <c r="T181" i="17"/>
  <c r="R182" i="17"/>
  <c r="S182" i="17"/>
  <c r="T182" i="17"/>
  <c r="R183" i="17"/>
  <c r="S183" i="17"/>
  <c r="T183" i="17"/>
  <c r="R184" i="17"/>
  <c r="S184" i="17"/>
  <c r="T184" i="17"/>
  <c r="R185" i="17"/>
  <c r="S185" i="17"/>
  <c r="T185" i="17"/>
  <c r="R186" i="17"/>
  <c r="S186" i="17"/>
  <c r="T186" i="17"/>
  <c r="R187" i="17"/>
  <c r="S187" i="17"/>
  <c r="T187" i="17"/>
  <c r="R188" i="17"/>
  <c r="S188" i="17"/>
  <c r="T188" i="17"/>
  <c r="R189" i="17"/>
  <c r="S189" i="17"/>
  <c r="T189" i="17"/>
  <c r="R190" i="17"/>
  <c r="S190" i="17"/>
  <c r="T190" i="17"/>
  <c r="R191" i="17"/>
  <c r="S191" i="17"/>
  <c r="T191" i="17"/>
  <c r="R192" i="17"/>
  <c r="S192" i="17"/>
  <c r="T192" i="17"/>
  <c r="R193" i="17"/>
  <c r="S193" i="17"/>
  <c r="T193" i="17"/>
  <c r="R194" i="17"/>
  <c r="S194" i="17"/>
  <c r="T194" i="17"/>
  <c r="R195" i="17"/>
  <c r="S195" i="17"/>
  <c r="T195" i="17"/>
  <c r="R196" i="17"/>
  <c r="S196" i="17"/>
  <c r="T196" i="17"/>
  <c r="R197" i="17"/>
  <c r="S197" i="17"/>
  <c r="T197" i="17"/>
  <c r="R198" i="17"/>
  <c r="S198" i="17"/>
  <c r="T198" i="17"/>
  <c r="R199" i="17"/>
  <c r="S199" i="17"/>
  <c r="T199" i="17"/>
  <c r="R200" i="17"/>
  <c r="S200" i="17"/>
  <c r="T200" i="17"/>
  <c r="R19" i="37"/>
  <c r="S19" i="37"/>
  <c r="T19" i="37"/>
  <c r="R20" i="37"/>
  <c r="S20" i="37"/>
  <c r="T20" i="37"/>
  <c r="R21" i="37"/>
  <c r="S21" i="37"/>
  <c r="T21" i="37"/>
  <c r="R22" i="37"/>
  <c r="S22" i="37"/>
  <c r="T22" i="37"/>
  <c r="R23" i="37"/>
  <c r="S23" i="37"/>
  <c r="T23" i="37"/>
  <c r="R24" i="37"/>
  <c r="S24" i="37"/>
  <c r="T24" i="37"/>
  <c r="R25" i="37"/>
  <c r="S25" i="37"/>
  <c r="T25" i="37"/>
  <c r="R26" i="37"/>
  <c r="S26" i="37"/>
  <c r="T26" i="37"/>
  <c r="R27" i="37"/>
  <c r="S27" i="37"/>
  <c r="T27" i="37"/>
  <c r="R28" i="37"/>
  <c r="S28" i="37"/>
  <c r="T28" i="37"/>
  <c r="R29" i="37"/>
  <c r="S29" i="37"/>
  <c r="T29" i="37"/>
  <c r="R30" i="37"/>
  <c r="S30" i="37"/>
  <c r="T30" i="37"/>
  <c r="R31" i="37"/>
  <c r="S31" i="37"/>
  <c r="T31" i="37"/>
  <c r="R32" i="37"/>
  <c r="S32" i="37"/>
  <c r="T32" i="37"/>
  <c r="R33" i="37"/>
  <c r="S33" i="37"/>
  <c r="T33" i="37"/>
  <c r="R34" i="37"/>
  <c r="S34" i="37"/>
  <c r="T34" i="37"/>
  <c r="R35" i="37"/>
  <c r="S35" i="37"/>
  <c r="T35" i="37"/>
  <c r="R36" i="37"/>
  <c r="S36" i="37"/>
  <c r="T36" i="37"/>
  <c r="R37" i="37"/>
  <c r="S37" i="37"/>
  <c r="T37" i="37"/>
  <c r="R38" i="37"/>
  <c r="S38" i="37"/>
  <c r="T38" i="37"/>
  <c r="R39" i="37"/>
  <c r="S39" i="37"/>
  <c r="T39" i="37"/>
  <c r="R40" i="37"/>
  <c r="S40" i="37"/>
  <c r="T40" i="37"/>
  <c r="R41" i="37"/>
  <c r="S41" i="37"/>
  <c r="T41" i="37"/>
  <c r="R42" i="37"/>
  <c r="S42" i="37"/>
  <c r="T42" i="37"/>
  <c r="R43" i="37"/>
  <c r="S43" i="37"/>
  <c r="T43" i="37"/>
  <c r="R44" i="37"/>
  <c r="S44" i="37"/>
  <c r="T44" i="37"/>
  <c r="R45" i="37"/>
  <c r="S45" i="37"/>
  <c r="T45" i="37"/>
  <c r="R46" i="37"/>
  <c r="S46" i="37"/>
  <c r="T46" i="37"/>
  <c r="R47" i="37"/>
  <c r="S47" i="37"/>
  <c r="T47" i="37"/>
  <c r="R48" i="37"/>
  <c r="S48" i="37"/>
  <c r="T48" i="37"/>
  <c r="R49" i="37"/>
  <c r="S49" i="37"/>
  <c r="T49" i="37"/>
  <c r="R50" i="37"/>
  <c r="S50" i="37"/>
  <c r="T50" i="37"/>
  <c r="R51" i="37"/>
  <c r="S51" i="37"/>
  <c r="T51" i="37"/>
  <c r="R52" i="37"/>
  <c r="S52" i="37"/>
  <c r="T52" i="37"/>
  <c r="R53" i="37"/>
  <c r="S53" i="37"/>
  <c r="T53" i="37"/>
  <c r="R54" i="37"/>
  <c r="S54" i="37"/>
  <c r="T54" i="37"/>
  <c r="R55" i="37"/>
  <c r="S55" i="37"/>
  <c r="T55" i="37"/>
  <c r="R56" i="37"/>
  <c r="S56" i="37"/>
  <c r="T56" i="37"/>
  <c r="R57" i="37"/>
  <c r="S57" i="37"/>
  <c r="T57" i="37"/>
  <c r="R58" i="37"/>
  <c r="S58" i="37"/>
  <c r="T58" i="37"/>
  <c r="R59" i="37"/>
  <c r="S59" i="37"/>
  <c r="T59" i="37"/>
  <c r="R60" i="37"/>
  <c r="S60" i="37"/>
  <c r="T60" i="37"/>
  <c r="R61" i="37"/>
  <c r="S61" i="37"/>
  <c r="T61" i="37"/>
  <c r="R62" i="37"/>
  <c r="S62" i="37"/>
  <c r="T62" i="37"/>
  <c r="R63" i="37"/>
  <c r="S63" i="37"/>
  <c r="T63" i="37"/>
  <c r="R64" i="37"/>
  <c r="S64" i="37"/>
  <c r="T64" i="37"/>
  <c r="R65" i="37"/>
  <c r="S65" i="37"/>
  <c r="T65" i="37"/>
  <c r="R66" i="37"/>
  <c r="S66" i="37"/>
  <c r="T66" i="37"/>
  <c r="R67" i="37"/>
  <c r="S67" i="37"/>
  <c r="T67" i="37"/>
  <c r="R68" i="37"/>
  <c r="S68" i="37"/>
  <c r="T68" i="37"/>
  <c r="R69" i="37"/>
  <c r="S69" i="37"/>
  <c r="T69" i="37"/>
  <c r="R70" i="37"/>
  <c r="S70" i="37"/>
  <c r="T70" i="37"/>
  <c r="R71" i="37"/>
  <c r="S71" i="37"/>
  <c r="T71" i="37"/>
  <c r="R72" i="37"/>
  <c r="S72" i="37"/>
  <c r="T72" i="37"/>
  <c r="R73" i="37"/>
  <c r="S73" i="37"/>
  <c r="T73" i="37"/>
  <c r="R74" i="37"/>
  <c r="S74" i="37"/>
  <c r="T74" i="37"/>
  <c r="R75" i="37"/>
  <c r="S75" i="37"/>
  <c r="T75" i="37"/>
  <c r="R76" i="37"/>
  <c r="S76" i="37"/>
  <c r="T76" i="37"/>
  <c r="R77" i="37"/>
  <c r="S77" i="37"/>
  <c r="T77" i="37"/>
  <c r="R78" i="37"/>
  <c r="S78" i="37"/>
  <c r="T78" i="37"/>
  <c r="R79" i="37"/>
  <c r="S79" i="37"/>
  <c r="T79" i="37"/>
  <c r="R80" i="37"/>
  <c r="S80" i="37"/>
  <c r="T80" i="37"/>
  <c r="R81" i="37"/>
  <c r="S81" i="37"/>
  <c r="T81" i="37"/>
  <c r="R82" i="37"/>
  <c r="S82" i="37"/>
  <c r="T82" i="37"/>
  <c r="R83" i="37"/>
  <c r="S83" i="37"/>
  <c r="T83" i="37"/>
  <c r="R84" i="37"/>
  <c r="S84" i="37"/>
  <c r="T84" i="37"/>
  <c r="R85" i="37"/>
  <c r="S85" i="37"/>
  <c r="T85" i="37"/>
  <c r="R86" i="37"/>
  <c r="S86" i="37"/>
  <c r="T86" i="37"/>
  <c r="R87" i="37"/>
  <c r="S87" i="37"/>
  <c r="T87" i="37"/>
  <c r="R88" i="37"/>
  <c r="S88" i="37"/>
  <c r="T88" i="37"/>
  <c r="R89" i="37"/>
  <c r="S89" i="37"/>
  <c r="T89" i="37"/>
  <c r="R90" i="37"/>
  <c r="S90" i="37"/>
  <c r="T90" i="37"/>
  <c r="R91" i="37"/>
  <c r="S91" i="37"/>
  <c r="T91" i="37"/>
  <c r="R92" i="37"/>
  <c r="S92" i="37"/>
  <c r="T92" i="37"/>
  <c r="R93" i="37"/>
  <c r="S93" i="37"/>
  <c r="T93" i="37"/>
  <c r="R94" i="37"/>
  <c r="S94" i="37"/>
  <c r="T94" i="37"/>
  <c r="R95" i="37"/>
  <c r="S95" i="37"/>
  <c r="T95" i="37"/>
  <c r="R96" i="37"/>
  <c r="S96" i="37"/>
  <c r="T96" i="37"/>
  <c r="R97" i="37"/>
  <c r="S97" i="37"/>
  <c r="T97" i="37"/>
  <c r="R98" i="37"/>
  <c r="S98" i="37"/>
  <c r="T98" i="37"/>
  <c r="R99" i="37"/>
  <c r="S99" i="37"/>
  <c r="T99" i="37"/>
  <c r="R100" i="37"/>
  <c r="S100" i="37"/>
  <c r="T100" i="37"/>
  <c r="R101" i="37"/>
  <c r="S101" i="37"/>
  <c r="T101" i="37"/>
  <c r="R102" i="37"/>
  <c r="S102" i="37"/>
  <c r="T102" i="37"/>
  <c r="R103" i="37"/>
  <c r="S103" i="37"/>
  <c r="T103" i="37"/>
  <c r="R104" i="37"/>
  <c r="S104" i="37"/>
  <c r="T104" i="37"/>
  <c r="R105" i="37"/>
  <c r="S105" i="37"/>
  <c r="T105" i="37"/>
  <c r="R106" i="37"/>
  <c r="S106" i="37"/>
  <c r="T106" i="37"/>
  <c r="R107" i="37"/>
  <c r="S107" i="37"/>
  <c r="T107" i="37"/>
  <c r="R108" i="37"/>
  <c r="S108" i="37"/>
  <c r="T108" i="37"/>
  <c r="R109" i="37"/>
  <c r="S109" i="37"/>
  <c r="T109" i="37"/>
  <c r="R110" i="37"/>
  <c r="S110" i="37"/>
  <c r="T110" i="37"/>
  <c r="R111" i="37"/>
  <c r="S111" i="37"/>
  <c r="T111" i="37"/>
  <c r="R112" i="37"/>
  <c r="S112" i="37"/>
  <c r="T112" i="37"/>
  <c r="R113" i="37"/>
  <c r="S113" i="37"/>
  <c r="T113" i="37"/>
  <c r="R114" i="37"/>
  <c r="S114" i="37"/>
  <c r="T114" i="37"/>
  <c r="R115" i="37"/>
  <c r="S115" i="37"/>
  <c r="T115" i="37"/>
  <c r="R116" i="37"/>
  <c r="S116" i="37"/>
  <c r="T116" i="37"/>
  <c r="R117" i="37"/>
  <c r="S117" i="37"/>
  <c r="T117" i="37"/>
  <c r="R118" i="37"/>
  <c r="S118" i="37"/>
  <c r="T118" i="37"/>
  <c r="R119" i="37"/>
  <c r="S119" i="37"/>
  <c r="T119" i="37"/>
  <c r="R120" i="37"/>
  <c r="S120" i="37"/>
  <c r="T120" i="37"/>
  <c r="R121" i="37"/>
  <c r="S121" i="37"/>
  <c r="T121" i="37"/>
  <c r="R122" i="37"/>
  <c r="S122" i="37"/>
  <c r="T122" i="37"/>
  <c r="R123" i="37"/>
  <c r="S123" i="37"/>
  <c r="T123" i="37"/>
  <c r="R124" i="37"/>
  <c r="S124" i="37"/>
  <c r="T124" i="37"/>
  <c r="R125" i="37"/>
  <c r="S125" i="37"/>
  <c r="T125" i="37"/>
  <c r="R126" i="37"/>
  <c r="S126" i="37"/>
  <c r="T126" i="37"/>
  <c r="R127" i="37"/>
  <c r="S127" i="37"/>
  <c r="T127" i="37"/>
  <c r="R128" i="37"/>
  <c r="S128" i="37"/>
  <c r="T128" i="37"/>
  <c r="R129" i="37"/>
  <c r="S129" i="37"/>
  <c r="T129" i="37"/>
  <c r="R130" i="37"/>
  <c r="S130" i="37"/>
  <c r="T130" i="37"/>
  <c r="R131" i="37"/>
  <c r="S131" i="37"/>
  <c r="T131" i="37"/>
  <c r="R132" i="37"/>
  <c r="S132" i="37"/>
  <c r="T132" i="37"/>
  <c r="R133" i="37"/>
  <c r="S133" i="37"/>
  <c r="T133" i="37"/>
  <c r="R134" i="37"/>
  <c r="S134" i="37"/>
  <c r="T134" i="37"/>
  <c r="R135" i="37"/>
  <c r="S135" i="37"/>
  <c r="T135" i="37"/>
  <c r="R136" i="37"/>
  <c r="S136" i="37"/>
  <c r="T136" i="37"/>
  <c r="R137" i="37"/>
  <c r="S137" i="37"/>
  <c r="T137" i="37"/>
  <c r="R138" i="37"/>
  <c r="S138" i="37"/>
  <c r="T138" i="37"/>
  <c r="R139" i="37"/>
  <c r="S139" i="37"/>
  <c r="T139" i="37"/>
  <c r="R140" i="37"/>
  <c r="S140" i="37"/>
  <c r="T140" i="37"/>
  <c r="R141" i="37"/>
  <c r="S141" i="37"/>
  <c r="T141" i="37"/>
  <c r="R142" i="37"/>
  <c r="S142" i="37"/>
  <c r="T142" i="37"/>
  <c r="R143" i="37"/>
  <c r="S143" i="37"/>
  <c r="T143" i="37"/>
  <c r="R144" i="37"/>
  <c r="S144" i="37"/>
  <c r="T144" i="37"/>
  <c r="R145" i="37"/>
  <c r="S145" i="37"/>
  <c r="T145" i="37"/>
  <c r="R146" i="37"/>
  <c r="S146" i="37"/>
  <c r="T146" i="37"/>
  <c r="R147" i="37"/>
  <c r="S147" i="37"/>
  <c r="T147" i="37"/>
  <c r="R148" i="37"/>
  <c r="S148" i="37"/>
  <c r="T148" i="37"/>
  <c r="R149" i="37"/>
  <c r="S149" i="37"/>
  <c r="T149" i="37"/>
  <c r="R150" i="37"/>
  <c r="S150" i="37"/>
  <c r="T150" i="37"/>
  <c r="R151" i="37"/>
  <c r="S151" i="37"/>
  <c r="T151" i="37"/>
  <c r="R152" i="37"/>
  <c r="S152" i="37"/>
  <c r="T152" i="37"/>
  <c r="R153" i="37"/>
  <c r="S153" i="37"/>
  <c r="T153" i="37"/>
  <c r="R154" i="37"/>
  <c r="S154" i="37"/>
  <c r="T154" i="37"/>
  <c r="R155" i="37"/>
  <c r="S155" i="37"/>
  <c r="T155" i="37"/>
  <c r="R156" i="37"/>
  <c r="S156" i="37"/>
  <c r="T156" i="37"/>
  <c r="R157" i="37"/>
  <c r="S157" i="37"/>
  <c r="T157" i="37"/>
  <c r="R158" i="37"/>
  <c r="S158" i="37"/>
  <c r="T158" i="37"/>
  <c r="R159" i="37"/>
  <c r="S159" i="37"/>
  <c r="T159" i="37"/>
  <c r="R160" i="37"/>
  <c r="S160" i="37"/>
  <c r="T160" i="37"/>
  <c r="R161" i="37"/>
  <c r="S161" i="37"/>
  <c r="T161" i="37"/>
  <c r="R162" i="37"/>
  <c r="S162" i="37"/>
  <c r="T162" i="37"/>
  <c r="R163" i="37"/>
  <c r="S163" i="37"/>
  <c r="T163" i="37"/>
  <c r="R164" i="37"/>
  <c r="S164" i="37"/>
  <c r="T164" i="37"/>
  <c r="R165" i="37"/>
  <c r="S165" i="37"/>
  <c r="T165" i="37"/>
  <c r="R166" i="37"/>
  <c r="S166" i="37"/>
  <c r="T166" i="37"/>
  <c r="R167" i="37"/>
  <c r="S167" i="37"/>
  <c r="T167" i="37"/>
  <c r="R168" i="37"/>
  <c r="S168" i="37"/>
  <c r="T168" i="37"/>
  <c r="R169" i="37"/>
  <c r="S169" i="37"/>
  <c r="T169" i="37"/>
  <c r="R170" i="37"/>
  <c r="S170" i="37"/>
  <c r="T170" i="37"/>
  <c r="R171" i="37"/>
  <c r="S171" i="37"/>
  <c r="T171" i="37"/>
  <c r="R172" i="37"/>
  <c r="S172" i="37"/>
  <c r="T172" i="37"/>
  <c r="R173" i="37"/>
  <c r="S173" i="37"/>
  <c r="T173" i="37"/>
  <c r="R174" i="37"/>
  <c r="S174" i="37"/>
  <c r="T174" i="37"/>
  <c r="R175" i="37"/>
  <c r="S175" i="37"/>
  <c r="T175" i="37"/>
  <c r="R176" i="37"/>
  <c r="S176" i="37"/>
  <c r="T176" i="37"/>
  <c r="R177" i="37"/>
  <c r="S177" i="37"/>
  <c r="T177" i="37"/>
  <c r="R178" i="37"/>
  <c r="S178" i="37"/>
  <c r="T178" i="37"/>
  <c r="R179" i="37"/>
  <c r="S179" i="37"/>
  <c r="T179" i="37"/>
  <c r="R180" i="37"/>
  <c r="S180" i="37"/>
  <c r="T180" i="37"/>
  <c r="R181" i="37"/>
  <c r="S181" i="37"/>
  <c r="T181" i="37"/>
  <c r="R182" i="37"/>
  <c r="S182" i="37"/>
  <c r="T182" i="37"/>
  <c r="R183" i="37"/>
  <c r="S183" i="37"/>
  <c r="T183" i="37"/>
  <c r="R184" i="37"/>
  <c r="S184" i="37"/>
  <c r="T184" i="37"/>
  <c r="R185" i="37"/>
  <c r="S185" i="37"/>
  <c r="T185" i="37"/>
  <c r="R186" i="37"/>
  <c r="S186" i="37"/>
  <c r="T186" i="37"/>
  <c r="R187" i="37"/>
  <c r="S187" i="37"/>
  <c r="T187" i="37"/>
  <c r="R188" i="37"/>
  <c r="S188" i="37"/>
  <c r="T188" i="37"/>
  <c r="R189" i="37"/>
  <c r="S189" i="37"/>
  <c r="T189" i="37"/>
  <c r="R190" i="37"/>
  <c r="S190" i="37"/>
  <c r="T190" i="37"/>
  <c r="R191" i="37"/>
  <c r="S191" i="37"/>
  <c r="T191" i="37"/>
  <c r="R192" i="37"/>
  <c r="S192" i="37"/>
  <c r="T192" i="37"/>
  <c r="R193" i="37"/>
  <c r="S193" i="37"/>
  <c r="T193" i="37"/>
  <c r="R194" i="37"/>
  <c r="S194" i="37"/>
  <c r="T194" i="37"/>
  <c r="R195" i="37"/>
  <c r="S195" i="37"/>
  <c r="T195" i="37"/>
  <c r="R196" i="37"/>
  <c r="S196" i="37"/>
  <c r="T196" i="37"/>
  <c r="R197" i="37"/>
  <c r="S197" i="37"/>
  <c r="T197" i="37"/>
  <c r="R198" i="37"/>
  <c r="S198" i="37"/>
  <c r="T198" i="37"/>
  <c r="R199" i="37"/>
  <c r="S199" i="37"/>
  <c r="T199" i="37"/>
  <c r="R200" i="37"/>
  <c r="S200" i="37"/>
  <c r="T200" i="37"/>
  <c r="R19" i="38"/>
  <c r="S19" i="38"/>
  <c r="T19" i="38"/>
  <c r="R20" i="38"/>
  <c r="S20" i="38"/>
  <c r="T20" i="38"/>
  <c r="R21" i="38"/>
  <c r="S21" i="38"/>
  <c r="T21" i="38"/>
  <c r="R22" i="38"/>
  <c r="S22" i="38"/>
  <c r="T22" i="38"/>
  <c r="R23" i="38"/>
  <c r="S23" i="38"/>
  <c r="T23" i="38"/>
  <c r="R24" i="38"/>
  <c r="S24" i="38"/>
  <c r="T24" i="38"/>
  <c r="R25" i="38"/>
  <c r="S25" i="38"/>
  <c r="T25" i="38"/>
  <c r="R26" i="38"/>
  <c r="S26" i="38"/>
  <c r="T26" i="38"/>
  <c r="R27" i="38"/>
  <c r="S27" i="38"/>
  <c r="T27" i="38"/>
  <c r="R28" i="38"/>
  <c r="S28" i="38"/>
  <c r="T28" i="38"/>
  <c r="R29" i="38"/>
  <c r="S29" i="38"/>
  <c r="T29" i="38"/>
  <c r="R30" i="38"/>
  <c r="S30" i="38"/>
  <c r="T30" i="38"/>
  <c r="R31" i="38"/>
  <c r="S31" i="38"/>
  <c r="T31" i="38"/>
  <c r="R32" i="38"/>
  <c r="S32" i="38"/>
  <c r="T32" i="38"/>
  <c r="R33" i="38"/>
  <c r="S33" i="38"/>
  <c r="T33" i="38"/>
  <c r="R34" i="38"/>
  <c r="S34" i="38"/>
  <c r="T34" i="38"/>
  <c r="R35" i="38"/>
  <c r="S35" i="38"/>
  <c r="T35" i="38"/>
  <c r="R36" i="38"/>
  <c r="S36" i="38"/>
  <c r="T36" i="38"/>
  <c r="R37" i="38"/>
  <c r="S37" i="38"/>
  <c r="T37" i="38"/>
  <c r="R38" i="38"/>
  <c r="S38" i="38"/>
  <c r="T38" i="38"/>
  <c r="R39" i="38"/>
  <c r="S39" i="38"/>
  <c r="T39" i="38"/>
  <c r="R40" i="38"/>
  <c r="S40" i="38"/>
  <c r="T40" i="38"/>
  <c r="R41" i="38"/>
  <c r="S41" i="38"/>
  <c r="T41" i="38"/>
  <c r="R42" i="38"/>
  <c r="S42" i="38"/>
  <c r="T42" i="38"/>
  <c r="R43" i="38"/>
  <c r="S43" i="38"/>
  <c r="T43" i="38"/>
  <c r="R44" i="38"/>
  <c r="S44" i="38"/>
  <c r="T44" i="38"/>
  <c r="R45" i="38"/>
  <c r="S45" i="38"/>
  <c r="T45" i="38"/>
  <c r="R46" i="38"/>
  <c r="S46" i="38"/>
  <c r="T46" i="38"/>
  <c r="R47" i="38"/>
  <c r="S47" i="38"/>
  <c r="T47" i="38"/>
  <c r="R48" i="38"/>
  <c r="S48" i="38"/>
  <c r="T48" i="38"/>
  <c r="R49" i="38"/>
  <c r="S49" i="38"/>
  <c r="T49" i="38"/>
  <c r="R50" i="38"/>
  <c r="S50" i="38"/>
  <c r="T50" i="38"/>
  <c r="R51" i="38"/>
  <c r="S51" i="38"/>
  <c r="T51" i="38"/>
  <c r="R52" i="38"/>
  <c r="S52" i="38"/>
  <c r="T52" i="38"/>
  <c r="R53" i="38"/>
  <c r="S53" i="38"/>
  <c r="T53" i="38"/>
  <c r="R54" i="38"/>
  <c r="S54" i="38"/>
  <c r="T54" i="38"/>
  <c r="R55" i="38"/>
  <c r="S55" i="38"/>
  <c r="T55" i="38"/>
  <c r="R56" i="38"/>
  <c r="S56" i="38"/>
  <c r="T56" i="38"/>
  <c r="R57" i="38"/>
  <c r="S57" i="38"/>
  <c r="T57" i="38"/>
  <c r="R58" i="38"/>
  <c r="S58" i="38"/>
  <c r="T58" i="38"/>
  <c r="R59" i="38"/>
  <c r="S59" i="38"/>
  <c r="T59" i="38"/>
  <c r="R60" i="38"/>
  <c r="S60" i="38"/>
  <c r="T60" i="38"/>
  <c r="R61" i="38"/>
  <c r="S61" i="38"/>
  <c r="T61" i="38"/>
  <c r="R62" i="38"/>
  <c r="S62" i="38"/>
  <c r="T62" i="38"/>
  <c r="R63" i="38"/>
  <c r="S63" i="38"/>
  <c r="T63" i="38"/>
  <c r="R64" i="38"/>
  <c r="S64" i="38"/>
  <c r="T64" i="38"/>
  <c r="R65" i="38"/>
  <c r="S65" i="38"/>
  <c r="T65" i="38"/>
  <c r="R66" i="38"/>
  <c r="S66" i="38"/>
  <c r="T66" i="38"/>
  <c r="R67" i="38"/>
  <c r="S67" i="38"/>
  <c r="T67" i="38"/>
  <c r="R68" i="38"/>
  <c r="S68" i="38"/>
  <c r="T68" i="38"/>
  <c r="R69" i="38"/>
  <c r="S69" i="38"/>
  <c r="T69" i="38"/>
  <c r="R70" i="38"/>
  <c r="S70" i="38"/>
  <c r="T70" i="38"/>
  <c r="R71" i="38"/>
  <c r="S71" i="38"/>
  <c r="T71" i="38"/>
  <c r="R72" i="38"/>
  <c r="S72" i="38"/>
  <c r="T72" i="38"/>
  <c r="R73" i="38"/>
  <c r="S73" i="38"/>
  <c r="T73" i="38"/>
  <c r="R74" i="38"/>
  <c r="S74" i="38"/>
  <c r="T74" i="38"/>
  <c r="R75" i="38"/>
  <c r="S75" i="38"/>
  <c r="T75" i="38"/>
  <c r="R76" i="38"/>
  <c r="S76" i="38"/>
  <c r="T76" i="38"/>
  <c r="R77" i="38"/>
  <c r="S77" i="38"/>
  <c r="T77" i="38"/>
  <c r="R78" i="38"/>
  <c r="S78" i="38"/>
  <c r="T78" i="38"/>
  <c r="R79" i="38"/>
  <c r="S79" i="38"/>
  <c r="T79" i="38"/>
  <c r="R80" i="38"/>
  <c r="S80" i="38"/>
  <c r="T80" i="38"/>
  <c r="R81" i="38"/>
  <c r="S81" i="38"/>
  <c r="T81" i="38"/>
  <c r="R82" i="38"/>
  <c r="S82" i="38"/>
  <c r="T82" i="38"/>
  <c r="R83" i="38"/>
  <c r="S83" i="38"/>
  <c r="T83" i="38"/>
  <c r="R84" i="38"/>
  <c r="S84" i="38"/>
  <c r="T84" i="38"/>
  <c r="R85" i="38"/>
  <c r="S85" i="38"/>
  <c r="T85" i="38"/>
  <c r="R86" i="38"/>
  <c r="S86" i="38"/>
  <c r="T86" i="38"/>
  <c r="R87" i="38"/>
  <c r="S87" i="38"/>
  <c r="T87" i="38"/>
  <c r="R88" i="38"/>
  <c r="S88" i="38"/>
  <c r="T88" i="38"/>
  <c r="R89" i="38"/>
  <c r="S89" i="38"/>
  <c r="T89" i="38"/>
  <c r="R90" i="38"/>
  <c r="S90" i="38"/>
  <c r="T90" i="38"/>
  <c r="R91" i="38"/>
  <c r="S91" i="38"/>
  <c r="T91" i="38"/>
  <c r="R92" i="38"/>
  <c r="S92" i="38"/>
  <c r="T92" i="38"/>
  <c r="R93" i="38"/>
  <c r="S93" i="38"/>
  <c r="T93" i="38"/>
  <c r="R94" i="38"/>
  <c r="S94" i="38"/>
  <c r="T94" i="38"/>
  <c r="R95" i="38"/>
  <c r="S95" i="38"/>
  <c r="T95" i="38"/>
  <c r="R96" i="38"/>
  <c r="S96" i="38"/>
  <c r="T96" i="38"/>
  <c r="R97" i="38"/>
  <c r="S97" i="38"/>
  <c r="T97" i="38"/>
  <c r="R98" i="38"/>
  <c r="S98" i="38"/>
  <c r="T98" i="38"/>
  <c r="R99" i="38"/>
  <c r="S99" i="38"/>
  <c r="T99" i="38"/>
  <c r="R100" i="38"/>
  <c r="S100" i="38"/>
  <c r="T100" i="38"/>
  <c r="R101" i="38"/>
  <c r="S101" i="38"/>
  <c r="T101" i="38"/>
  <c r="R102" i="38"/>
  <c r="S102" i="38"/>
  <c r="T102" i="38"/>
  <c r="R103" i="38"/>
  <c r="S103" i="38"/>
  <c r="T103" i="38"/>
  <c r="R104" i="38"/>
  <c r="S104" i="38"/>
  <c r="T104" i="38"/>
  <c r="R105" i="38"/>
  <c r="S105" i="38"/>
  <c r="T105" i="38"/>
  <c r="R106" i="38"/>
  <c r="S106" i="38"/>
  <c r="T106" i="38"/>
  <c r="R107" i="38"/>
  <c r="S107" i="38"/>
  <c r="T107" i="38"/>
  <c r="R108" i="38"/>
  <c r="S108" i="38"/>
  <c r="T108" i="38"/>
  <c r="R109" i="38"/>
  <c r="S109" i="38"/>
  <c r="T109" i="38"/>
  <c r="R110" i="38"/>
  <c r="S110" i="38"/>
  <c r="T110" i="38"/>
  <c r="R111" i="38"/>
  <c r="S111" i="38"/>
  <c r="T111" i="38"/>
  <c r="R112" i="38"/>
  <c r="S112" i="38"/>
  <c r="T112" i="38"/>
  <c r="R113" i="38"/>
  <c r="S113" i="38"/>
  <c r="T113" i="38"/>
  <c r="R114" i="38"/>
  <c r="S114" i="38"/>
  <c r="T114" i="38"/>
  <c r="R115" i="38"/>
  <c r="S115" i="38"/>
  <c r="T115" i="38"/>
  <c r="R116" i="38"/>
  <c r="S116" i="38"/>
  <c r="T116" i="38"/>
  <c r="R117" i="38"/>
  <c r="S117" i="38"/>
  <c r="T117" i="38"/>
  <c r="R118" i="38"/>
  <c r="S118" i="38"/>
  <c r="T118" i="38"/>
  <c r="R119" i="38"/>
  <c r="S119" i="38"/>
  <c r="T119" i="38"/>
  <c r="R120" i="38"/>
  <c r="S120" i="38"/>
  <c r="T120" i="38"/>
  <c r="R121" i="38"/>
  <c r="S121" i="38"/>
  <c r="T121" i="38"/>
  <c r="R122" i="38"/>
  <c r="S122" i="38"/>
  <c r="T122" i="38"/>
  <c r="R123" i="38"/>
  <c r="S123" i="38"/>
  <c r="T123" i="38"/>
  <c r="R124" i="38"/>
  <c r="S124" i="38"/>
  <c r="T124" i="38"/>
  <c r="R125" i="38"/>
  <c r="S125" i="38"/>
  <c r="T125" i="38"/>
  <c r="R126" i="38"/>
  <c r="S126" i="38"/>
  <c r="T126" i="38"/>
  <c r="R127" i="38"/>
  <c r="S127" i="38"/>
  <c r="T127" i="38"/>
  <c r="R128" i="38"/>
  <c r="S128" i="38"/>
  <c r="T128" i="38"/>
  <c r="R129" i="38"/>
  <c r="S129" i="38"/>
  <c r="T129" i="38"/>
  <c r="R130" i="38"/>
  <c r="S130" i="38"/>
  <c r="T130" i="38"/>
  <c r="R131" i="38"/>
  <c r="S131" i="38"/>
  <c r="T131" i="38"/>
  <c r="R132" i="38"/>
  <c r="S132" i="38"/>
  <c r="T132" i="38"/>
  <c r="R133" i="38"/>
  <c r="S133" i="38"/>
  <c r="T133" i="38"/>
  <c r="R134" i="38"/>
  <c r="S134" i="38"/>
  <c r="T134" i="38"/>
  <c r="R135" i="38"/>
  <c r="S135" i="38"/>
  <c r="T135" i="38"/>
  <c r="R136" i="38"/>
  <c r="S136" i="38"/>
  <c r="T136" i="38"/>
  <c r="R137" i="38"/>
  <c r="S137" i="38"/>
  <c r="T137" i="38"/>
  <c r="R138" i="38"/>
  <c r="S138" i="38"/>
  <c r="T138" i="38"/>
  <c r="R139" i="38"/>
  <c r="S139" i="38"/>
  <c r="T139" i="38"/>
  <c r="R140" i="38"/>
  <c r="S140" i="38"/>
  <c r="T140" i="38"/>
  <c r="R141" i="38"/>
  <c r="S141" i="38"/>
  <c r="T141" i="38"/>
  <c r="R142" i="38"/>
  <c r="S142" i="38"/>
  <c r="T142" i="38"/>
  <c r="R143" i="38"/>
  <c r="S143" i="38"/>
  <c r="T143" i="38"/>
  <c r="R144" i="38"/>
  <c r="S144" i="38"/>
  <c r="T144" i="38"/>
  <c r="R145" i="38"/>
  <c r="S145" i="38"/>
  <c r="T145" i="38"/>
  <c r="R146" i="38"/>
  <c r="S146" i="38"/>
  <c r="T146" i="38"/>
  <c r="R147" i="38"/>
  <c r="S147" i="38"/>
  <c r="T147" i="38"/>
  <c r="R148" i="38"/>
  <c r="S148" i="38"/>
  <c r="T148" i="38"/>
  <c r="R149" i="38"/>
  <c r="S149" i="38"/>
  <c r="T149" i="38"/>
  <c r="R150" i="38"/>
  <c r="S150" i="38"/>
  <c r="T150" i="38"/>
  <c r="R151" i="38"/>
  <c r="S151" i="38"/>
  <c r="T151" i="38"/>
  <c r="R152" i="38"/>
  <c r="S152" i="38"/>
  <c r="T152" i="38"/>
  <c r="R153" i="38"/>
  <c r="S153" i="38"/>
  <c r="T153" i="38"/>
  <c r="R154" i="38"/>
  <c r="S154" i="38"/>
  <c r="T154" i="38"/>
  <c r="R155" i="38"/>
  <c r="S155" i="38"/>
  <c r="T155" i="38"/>
  <c r="R156" i="38"/>
  <c r="S156" i="38"/>
  <c r="T156" i="38"/>
  <c r="R157" i="38"/>
  <c r="S157" i="38"/>
  <c r="T157" i="38"/>
  <c r="R158" i="38"/>
  <c r="S158" i="38"/>
  <c r="T158" i="38"/>
  <c r="R159" i="38"/>
  <c r="S159" i="38"/>
  <c r="T159" i="38"/>
  <c r="R160" i="38"/>
  <c r="S160" i="38"/>
  <c r="T160" i="38"/>
  <c r="R161" i="38"/>
  <c r="S161" i="38"/>
  <c r="T161" i="38"/>
  <c r="R162" i="38"/>
  <c r="S162" i="38"/>
  <c r="T162" i="38"/>
  <c r="R163" i="38"/>
  <c r="S163" i="38"/>
  <c r="T163" i="38"/>
  <c r="R164" i="38"/>
  <c r="S164" i="38"/>
  <c r="T164" i="38"/>
  <c r="R165" i="38"/>
  <c r="S165" i="38"/>
  <c r="T165" i="38"/>
  <c r="R166" i="38"/>
  <c r="S166" i="38"/>
  <c r="T166" i="38"/>
  <c r="R167" i="38"/>
  <c r="S167" i="38"/>
  <c r="T167" i="38"/>
  <c r="R168" i="38"/>
  <c r="S168" i="38"/>
  <c r="T168" i="38"/>
  <c r="R169" i="38"/>
  <c r="S169" i="38"/>
  <c r="T169" i="38"/>
  <c r="R170" i="38"/>
  <c r="S170" i="38"/>
  <c r="T170" i="38"/>
  <c r="R171" i="38"/>
  <c r="S171" i="38"/>
  <c r="T171" i="38"/>
  <c r="R172" i="38"/>
  <c r="S172" i="38"/>
  <c r="T172" i="38"/>
  <c r="R173" i="38"/>
  <c r="S173" i="38"/>
  <c r="T173" i="38"/>
  <c r="R174" i="38"/>
  <c r="S174" i="38"/>
  <c r="T174" i="38"/>
  <c r="R175" i="38"/>
  <c r="S175" i="38"/>
  <c r="T175" i="38"/>
  <c r="R176" i="38"/>
  <c r="S176" i="38"/>
  <c r="T176" i="38"/>
  <c r="R177" i="38"/>
  <c r="S177" i="38"/>
  <c r="T177" i="38"/>
  <c r="R178" i="38"/>
  <c r="S178" i="38"/>
  <c r="T178" i="38"/>
  <c r="R179" i="38"/>
  <c r="S179" i="38"/>
  <c r="T179" i="38"/>
  <c r="R180" i="38"/>
  <c r="S180" i="38"/>
  <c r="T180" i="38"/>
  <c r="R181" i="38"/>
  <c r="S181" i="38"/>
  <c r="T181" i="38"/>
  <c r="R182" i="38"/>
  <c r="S182" i="38"/>
  <c r="T182" i="38"/>
  <c r="R183" i="38"/>
  <c r="S183" i="38"/>
  <c r="T183" i="38"/>
  <c r="R184" i="38"/>
  <c r="S184" i="38"/>
  <c r="T184" i="38"/>
  <c r="R185" i="38"/>
  <c r="S185" i="38"/>
  <c r="T185" i="38"/>
  <c r="R186" i="38"/>
  <c r="S186" i="38"/>
  <c r="T186" i="38"/>
  <c r="R187" i="38"/>
  <c r="S187" i="38"/>
  <c r="T187" i="38"/>
  <c r="R188" i="38"/>
  <c r="S188" i="38"/>
  <c r="T188" i="38"/>
  <c r="R189" i="38"/>
  <c r="S189" i="38"/>
  <c r="T189" i="38"/>
  <c r="R190" i="38"/>
  <c r="S190" i="38"/>
  <c r="T190" i="38"/>
  <c r="R191" i="38"/>
  <c r="S191" i="38"/>
  <c r="T191" i="38"/>
  <c r="R192" i="38"/>
  <c r="S192" i="38"/>
  <c r="T192" i="38"/>
  <c r="R193" i="38"/>
  <c r="S193" i="38"/>
  <c r="T193" i="38"/>
  <c r="R194" i="38"/>
  <c r="S194" i="38"/>
  <c r="T194" i="38"/>
  <c r="R195" i="38"/>
  <c r="S195" i="38"/>
  <c r="T195" i="38"/>
  <c r="R196" i="38"/>
  <c r="S196" i="38"/>
  <c r="T196" i="38"/>
  <c r="R197" i="38"/>
  <c r="S197" i="38"/>
  <c r="T197" i="38"/>
  <c r="R198" i="38"/>
  <c r="S198" i="38"/>
  <c r="T198" i="38"/>
  <c r="R199" i="38"/>
  <c r="S199" i="38"/>
  <c r="T199" i="38"/>
  <c r="R200" i="38"/>
  <c r="S200" i="38"/>
  <c r="T200" i="38"/>
  <c r="R19" i="39"/>
  <c r="S19" i="39"/>
  <c r="T19" i="39"/>
  <c r="R20" i="39"/>
  <c r="S20" i="39"/>
  <c r="T20" i="39"/>
  <c r="R21" i="39"/>
  <c r="S21" i="39"/>
  <c r="T21" i="39"/>
  <c r="R22" i="39"/>
  <c r="S22" i="39"/>
  <c r="T22" i="39"/>
  <c r="R23" i="39"/>
  <c r="S23" i="39"/>
  <c r="T23" i="39"/>
  <c r="R24" i="39"/>
  <c r="S24" i="39"/>
  <c r="T24" i="39"/>
  <c r="R25" i="39"/>
  <c r="S25" i="39"/>
  <c r="T25" i="39"/>
  <c r="R26" i="39"/>
  <c r="S26" i="39"/>
  <c r="T26" i="39"/>
  <c r="R27" i="39"/>
  <c r="S27" i="39"/>
  <c r="T27" i="39"/>
  <c r="R28" i="39"/>
  <c r="S28" i="39"/>
  <c r="T28" i="39"/>
  <c r="R29" i="39"/>
  <c r="S29" i="39"/>
  <c r="T29" i="39"/>
  <c r="R30" i="39"/>
  <c r="S30" i="39"/>
  <c r="T30" i="39"/>
  <c r="R31" i="39"/>
  <c r="S31" i="39"/>
  <c r="T31" i="39"/>
  <c r="R32" i="39"/>
  <c r="S32" i="39"/>
  <c r="T32" i="39"/>
  <c r="R33" i="39"/>
  <c r="S33" i="39"/>
  <c r="T33" i="39"/>
  <c r="R34" i="39"/>
  <c r="S34" i="39"/>
  <c r="T34" i="39"/>
  <c r="R35" i="39"/>
  <c r="S35" i="39"/>
  <c r="T35" i="39"/>
  <c r="R36" i="39"/>
  <c r="S36" i="39"/>
  <c r="T36" i="39"/>
  <c r="R37" i="39"/>
  <c r="S37" i="39"/>
  <c r="T37" i="39"/>
  <c r="R38" i="39"/>
  <c r="S38" i="39"/>
  <c r="T38" i="39"/>
  <c r="R39" i="39"/>
  <c r="S39" i="39"/>
  <c r="T39" i="39"/>
  <c r="R40" i="39"/>
  <c r="S40" i="39"/>
  <c r="T40" i="39"/>
  <c r="R41" i="39"/>
  <c r="S41" i="39"/>
  <c r="T41" i="39"/>
  <c r="R42" i="39"/>
  <c r="S42" i="39"/>
  <c r="T42" i="39"/>
  <c r="R43" i="39"/>
  <c r="S43" i="39"/>
  <c r="T43" i="39"/>
  <c r="R44" i="39"/>
  <c r="S44" i="39"/>
  <c r="T44" i="39"/>
  <c r="R45" i="39"/>
  <c r="S45" i="39"/>
  <c r="T45" i="39"/>
  <c r="R46" i="39"/>
  <c r="S46" i="39"/>
  <c r="T46" i="39"/>
  <c r="R47" i="39"/>
  <c r="S47" i="39"/>
  <c r="T47" i="39"/>
  <c r="R48" i="39"/>
  <c r="S48" i="39"/>
  <c r="T48" i="39"/>
  <c r="R49" i="39"/>
  <c r="S49" i="39"/>
  <c r="T49" i="39"/>
  <c r="R50" i="39"/>
  <c r="S50" i="39"/>
  <c r="T50" i="39"/>
  <c r="R51" i="39"/>
  <c r="S51" i="39"/>
  <c r="T51" i="39"/>
  <c r="R52" i="39"/>
  <c r="S52" i="39"/>
  <c r="T52" i="39"/>
  <c r="R53" i="39"/>
  <c r="S53" i="39"/>
  <c r="T53" i="39"/>
  <c r="R54" i="39"/>
  <c r="S54" i="39"/>
  <c r="T54" i="39"/>
  <c r="R55" i="39"/>
  <c r="S55" i="39"/>
  <c r="T55" i="39"/>
  <c r="R56" i="39"/>
  <c r="S56" i="39"/>
  <c r="T56" i="39"/>
  <c r="R57" i="39"/>
  <c r="S57" i="39"/>
  <c r="T57" i="39"/>
  <c r="R58" i="39"/>
  <c r="S58" i="39"/>
  <c r="T58" i="39"/>
  <c r="R59" i="39"/>
  <c r="S59" i="39"/>
  <c r="T59" i="39"/>
  <c r="R60" i="39"/>
  <c r="S60" i="39"/>
  <c r="T60" i="39"/>
  <c r="R61" i="39"/>
  <c r="S61" i="39"/>
  <c r="T61" i="39"/>
  <c r="R62" i="39"/>
  <c r="S62" i="39"/>
  <c r="T62" i="39"/>
  <c r="R63" i="39"/>
  <c r="S63" i="39"/>
  <c r="T63" i="39"/>
  <c r="R64" i="39"/>
  <c r="S64" i="39"/>
  <c r="T64" i="39"/>
  <c r="R65" i="39"/>
  <c r="S65" i="39"/>
  <c r="T65" i="39"/>
  <c r="R66" i="39"/>
  <c r="S66" i="39"/>
  <c r="T66" i="39"/>
  <c r="R67" i="39"/>
  <c r="S67" i="39"/>
  <c r="T67" i="39"/>
  <c r="R68" i="39"/>
  <c r="S68" i="39"/>
  <c r="T68" i="39"/>
  <c r="R69" i="39"/>
  <c r="S69" i="39"/>
  <c r="T69" i="39"/>
  <c r="R70" i="39"/>
  <c r="S70" i="39"/>
  <c r="T70" i="39"/>
  <c r="R71" i="39"/>
  <c r="S71" i="39"/>
  <c r="T71" i="39"/>
  <c r="R72" i="39"/>
  <c r="S72" i="39"/>
  <c r="T72" i="39"/>
  <c r="R73" i="39"/>
  <c r="S73" i="39"/>
  <c r="T73" i="39"/>
  <c r="R74" i="39"/>
  <c r="S74" i="39"/>
  <c r="T74" i="39"/>
  <c r="R75" i="39"/>
  <c r="S75" i="39"/>
  <c r="T75" i="39"/>
  <c r="R76" i="39"/>
  <c r="S76" i="39"/>
  <c r="T76" i="39"/>
  <c r="R77" i="39"/>
  <c r="S77" i="39"/>
  <c r="T77" i="39"/>
  <c r="R78" i="39"/>
  <c r="S78" i="39"/>
  <c r="T78" i="39"/>
  <c r="R79" i="39"/>
  <c r="S79" i="39"/>
  <c r="T79" i="39"/>
  <c r="R80" i="39"/>
  <c r="S80" i="39"/>
  <c r="T80" i="39"/>
  <c r="R81" i="39"/>
  <c r="S81" i="39"/>
  <c r="T81" i="39"/>
  <c r="R82" i="39"/>
  <c r="S82" i="39"/>
  <c r="T82" i="39"/>
  <c r="R83" i="39"/>
  <c r="S83" i="39"/>
  <c r="T83" i="39"/>
  <c r="R84" i="39"/>
  <c r="S84" i="39"/>
  <c r="T84" i="39"/>
  <c r="R85" i="39"/>
  <c r="S85" i="39"/>
  <c r="T85" i="39"/>
  <c r="R86" i="39"/>
  <c r="S86" i="39"/>
  <c r="T86" i="39"/>
  <c r="R87" i="39"/>
  <c r="S87" i="39"/>
  <c r="T87" i="39"/>
  <c r="R88" i="39"/>
  <c r="S88" i="39"/>
  <c r="T88" i="39"/>
  <c r="R89" i="39"/>
  <c r="S89" i="39"/>
  <c r="T89" i="39"/>
  <c r="R90" i="39"/>
  <c r="S90" i="39"/>
  <c r="T90" i="39"/>
  <c r="R91" i="39"/>
  <c r="S91" i="39"/>
  <c r="T91" i="39"/>
  <c r="R92" i="39"/>
  <c r="S92" i="39"/>
  <c r="T92" i="39"/>
  <c r="R93" i="39"/>
  <c r="S93" i="39"/>
  <c r="T93" i="39"/>
  <c r="R94" i="39"/>
  <c r="S94" i="39"/>
  <c r="T94" i="39"/>
  <c r="R95" i="39"/>
  <c r="S95" i="39"/>
  <c r="T95" i="39"/>
  <c r="R96" i="39"/>
  <c r="S96" i="39"/>
  <c r="T96" i="39"/>
  <c r="R97" i="39"/>
  <c r="S97" i="39"/>
  <c r="T97" i="39"/>
  <c r="R98" i="39"/>
  <c r="S98" i="39"/>
  <c r="T98" i="39"/>
  <c r="R99" i="39"/>
  <c r="S99" i="39"/>
  <c r="T99" i="39"/>
  <c r="R100" i="39"/>
  <c r="S100" i="39"/>
  <c r="T100" i="39"/>
  <c r="R101" i="39"/>
  <c r="S101" i="39"/>
  <c r="T101" i="39"/>
  <c r="R102" i="39"/>
  <c r="S102" i="39"/>
  <c r="T102" i="39"/>
  <c r="R103" i="39"/>
  <c r="S103" i="39"/>
  <c r="T103" i="39"/>
  <c r="R104" i="39"/>
  <c r="S104" i="39"/>
  <c r="T104" i="39"/>
  <c r="R105" i="39"/>
  <c r="S105" i="39"/>
  <c r="T105" i="39"/>
  <c r="R106" i="39"/>
  <c r="S106" i="39"/>
  <c r="T106" i="39"/>
  <c r="R107" i="39"/>
  <c r="S107" i="39"/>
  <c r="T107" i="39"/>
  <c r="R108" i="39"/>
  <c r="S108" i="39"/>
  <c r="T108" i="39"/>
  <c r="R109" i="39"/>
  <c r="S109" i="39"/>
  <c r="T109" i="39"/>
  <c r="R110" i="39"/>
  <c r="S110" i="39"/>
  <c r="T110" i="39"/>
  <c r="R111" i="39"/>
  <c r="S111" i="39"/>
  <c r="T111" i="39"/>
  <c r="R112" i="39"/>
  <c r="S112" i="39"/>
  <c r="T112" i="39"/>
  <c r="R113" i="39"/>
  <c r="S113" i="39"/>
  <c r="T113" i="39"/>
  <c r="R114" i="39"/>
  <c r="S114" i="39"/>
  <c r="T114" i="39"/>
  <c r="R115" i="39"/>
  <c r="S115" i="39"/>
  <c r="T115" i="39"/>
  <c r="R116" i="39"/>
  <c r="S116" i="39"/>
  <c r="T116" i="39"/>
  <c r="R117" i="39"/>
  <c r="S117" i="39"/>
  <c r="T117" i="39"/>
  <c r="R118" i="39"/>
  <c r="S118" i="39"/>
  <c r="T118" i="39"/>
  <c r="R119" i="39"/>
  <c r="S119" i="39"/>
  <c r="T119" i="39"/>
  <c r="R120" i="39"/>
  <c r="S120" i="39"/>
  <c r="T120" i="39"/>
  <c r="R121" i="39"/>
  <c r="S121" i="39"/>
  <c r="T121" i="39"/>
  <c r="R122" i="39"/>
  <c r="S122" i="39"/>
  <c r="T122" i="39"/>
  <c r="R123" i="39"/>
  <c r="S123" i="39"/>
  <c r="T123" i="39"/>
  <c r="R124" i="39"/>
  <c r="S124" i="39"/>
  <c r="T124" i="39"/>
  <c r="R125" i="39"/>
  <c r="S125" i="39"/>
  <c r="T125" i="39"/>
  <c r="R126" i="39"/>
  <c r="S126" i="39"/>
  <c r="T126" i="39"/>
  <c r="R127" i="39"/>
  <c r="S127" i="39"/>
  <c r="T127" i="39"/>
  <c r="R128" i="39"/>
  <c r="S128" i="39"/>
  <c r="T128" i="39"/>
  <c r="R129" i="39"/>
  <c r="S129" i="39"/>
  <c r="T129" i="39"/>
  <c r="R130" i="39"/>
  <c r="S130" i="39"/>
  <c r="T130" i="39"/>
  <c r="R131" i="39"/>
  <c r="S131" i="39"/>
  <c r="T131" i="39"/>
  <c r="R132" i="39"/>
  <c r="S132" i="39"/>
  <c r="T132" i="39"/>
  <c r="R133" i="39"/>
  <c r="S133" i="39"/>
  <c r="T133" i="39"/>
  <c r="R134" i="39"/>
  <c r="S134" i="39"/>
  <c r="T134" i="39"/>
  <c r="R135" i="39"/>
  <c r="S135" i="39"/>
  <c r="T135" i="39"/>
  <c r="R136" i="39"/>
  <c r="S136" i="39"/>
  <c r="T136" i="39"/>
  <c r="R137" i="39"/>
  <c r="S137" i="39"/>
  <c r="T137" i="39"/>
  <c r="R138" i="39"/>
  <c r="S138" i="39"/>
  <c r="T138" i="39"/>
  <c r="R139" i="39"/>
  <c r="S139" i="39"/>
  <c r="T139" i="39"/>
  <c r="R140" i="39"/>
  <c r="S140" i="39"/>
  <c r="T140" i="39"/>
  <c r="R141" i="39"/>
  <c r="S141" i="39"/>
  <c r="T141" i="39"/>
  <c r="R142" i="39"/>
  <c r="S142" i="39"/>
  <c r="T142" i="39"/>
  <c r="R143" i="39"/>
  <c r="S143" i="39"/>
  <c r="T143" i="39"/>
  <c r="R144" i="39"/>
  <c r="S144" i="39"/>
  <c r="T144" i="39"/>
  <c r="R145" i="39"/>
  <c r="S145" i="39"/>
  <c r="T145" i="39"/>
  <c r="R146" i="39"/>
  <c r="S146" i="39"/>
  <c r="T146" i="39"/>
  <c r="R147" i="39"/>
  <c r="S147" i="39"/>
  <c r="T147" i="39"/>
  <c r="R148" i="39"/>
  <c r="S148" i="39"/>
  <c r="T148" i="39"/>
  <c r="R149" i="39"/>
  <c r="S149" i="39"/>
  <c r="T149" i="39"/>
  <c r="R150" i="39"/>
  <c r="S150" i="39"/>
  <c r="T150" i="39"/>
  <c r="R151" i="39"/>
  <c r="S151" i="39"/>
  <c r="T151" i="39"/>
  <c r="R152" i="39"/>
  <c r="S152" i="39"/>
  <c r="T152" i="39"/>
  <c r="R153" i="39"/>
  <c r="S153" i="39"/>
  <c r="T153" i="39"/>
  <c r="R154" i="39"/>
  <c r="S154" i="39"/>
  <c r="T154" i="39"/>
  <c r="R155" i="39"/>
  <c r="S155" i="39"/>
  <c r="T155" i="39"/>
  <c r="R156" i="39"/>
  <c r="S156" i="39"/>
  <c r="T156" i="39"/>
  <c r="R157" i="39"/>
  <c r="S157" i="39"/>
  <c r="T157" i="39"/>
  <c r="R158" i="39"/>
  <c r="S158" i="39"/>
  <c r="T158" i="39"/>
  <c r="R159" i="39"/>
  <c r="S159" i="39"/>
  <c r="T159" i="39"/>
  <c r="R160" i="39"/>
  <c r="S160" i="39"/>
  <c r="T160" i="39"/>
  <c r="R161" i="39"/>
  <c r="S161" i="39"/>
  <c r="T161" i="39"/>
  <c r="R162" i="39"/>
  <c r="S162" i="39"/>
  <c r="T162" i="39"/>
  <c r="R163" i="39"/>
  <c r="S163" i="39"/>
  <c r="T163" i="39"/>
  <c r="R164" i="39"/>
  <c r="S164" i="39"/>
  <c r="T164" i="39"/>
  <c r="R165" i="39"/>
  <c r="S165" i="39"/>
  <c r="T165" i="39"/>
  <c r="R166" i="39"/>
  <c r="S166" i="39"/>
  <c r="T166" i="39"/>
  <c r="R167" i="39"/>
  <c r="S167" i="39"/>
  <c r="T167" i="39"/>
  <c r="R168" i="39"/>
  <c r="S168" i="39"/>
  <c r="T168" i="39"/>
  <c r="R169" i="39"/>
  <c r="S169" i="39"/>
  <c r="T169" i="39"/>
  <c r="R170" i="39"/>
  <c r="S170" i="39"/>
  <c r="T170" i="39"/>
  <c r="R171" i="39"/>
  <c r="S171" i="39"/>
  <c r="T171" i="39"/>
  <c r="R172" i="39"/>
  <c r="S172" i="39"/>
  <c r="T172" i="39"/>
  <c r="R173" i="39"/>
  <c r="S173" i="39"/>
  <c r="T173" i="39"/>
  <c r="R174" i="39"/>
  <c r="S174" i="39"/>
  <c r="T174" i="39"/>
  <c r="R175" i="39"/>
  <c r="S175" i="39"/>
  <c r="T175" i="39"/>
  <c r="R176" i="39"/>
  <c r="S176" i="39"/>
  <c r="T176" i="39"/>
  <c r="R177" i="39"/>
  <c r="S177" i="39"/>
  <c r="T177" i="39"/>
  <c r="R178" i="39"/>
  <c r="S178" i="39"/>
  <c r="T178" i="39"/>
  <c r="R179" i="39"/>
  <c r="S179" i="39"/>
  <c r="T179" i="39"/>
  <c r="R180" i="39"/>
  <c r="S180" i="39"/>
  <c r="T180" i="39"/>
  <c r="R181" i="39"/>
  <c r="S181" i="39"/>
  <c r="T181" i="39"/>
  <c r="R182" i="39"/>
  <c r="S182" i="39"/>
  <c r="T182" i="39"/>
  <c r="R183" i="39"/>
  <c r="S183" i="39"/>
  <c r="T183" i="39"/>
  <c r="R184" i="39"/>
  <c r="S184" i="39"/>
  <c r="T184" i="39"/>
  <c r="R185" i="39"/>
  <c r="S185" i="39"/>
  <c r="T185" i="39"/>
  <c r="R186" i="39"/>
  <c r="S186" i="39"/>
  <c r="T186" i="39"/>
  <c r="R187" i="39"/>
  <c r="S187" i="39"/>
  <c r="T187" i="39"/>
  <c r="R188" i="39"/>
  <c r="S188" i="39"/>
  <c r="T188" i="39"/>
  <c r="R189" i="39"/>
  <c r="S189" i="39"/>
  <c r="T189" i="39"/>
  <c r="R190" i="39"/>
  <c r="S190" i="39"/>
  <c r="T190" i="39"/>
  <c r="R191" i="39"/>
  <c r="S191" i="39"/>
  <c r="T191" i="39"/>
  <c r="R192" i="39"/>
  <c r="S192" i="39"/>
  <c r="T192" i="39"/>
  <c r="R193" i="39"/>
  <c r="S193" i="39"/>
  <c r="T193" i="39"/>
  <c r="R194" i="39"/>
  <c r="S194" i="39"/>
  <c r="T194" i="39"/>
  <c r="R195" i="39"/>
  <c r="S195" i="39"/>
  <c r="T195" i="39"/>
  <c r="R196" i="39"/>
  <c r="S196" i="39"/>
  <c r="T196" i="39"/>
  <c r="R197" i="39"/>
  <c r="S197" i="39"/>
  <c r="T197" i="39"/>
  <c r="R198" i="39"/>
  <c r="S198" i="39"/>
  <c r="T198" i="39"/>
  <c r="R199" i="39"/>
  <c r="S199" i="39"/>
  <c r="T199" i="39"/>
  <c r="R200" i="39"/>
  <c r="S200" i="39"/>
  <c r="T200" i="39"/>
  <c r="R19" i="29"/>
  <c r="S19" i="29"/>
  <c r="T19" i="29"/>
  <c r="R20" i="29"/>
  <c r="S20" i="29"/>
  <c r="T20" i="29"/>
  <c r="R21" i="29"/>
  <c r="S21" i="29"/>
  <c r="T21" i="29"/>
  <c r="R22" i="29"/>
  <c r="S22" i="29"/>
  <c r="T22" i="29"/>
  <c r="R23" i="29"/>
  <c r="S23" i="29"/>
  <c r="T23" i="29"/>
  <c r="R24" i="29"/>
  <c r="S24" i="29"/>
  <c r="T24" i="29"/>
  <c r="R25" i="29"/>
  <c r="S25" i="29"/>
  <c r="T25" i="29"/>
  <c r="R26" i="29"/>
  <c r="S26" i="29"/>
  <c r="T26" i="29"/>
  <c r="R27" i="29"/>
  <c r="S27" i="29"/>
  <c r="T27" i="29"/>
  <c r="R28" i="29"/>
  <c r="S28" i="29"/>
  <c r="T28" i="29"/>
  <c r="R29" i="29"/>
  <c r="S29" i="29"/>
  <c r="T29" i="29"/>
  <c r="R30" i="29"/>
  <c r="S30" i="29"/>
  <c r="T30" i="29"/>
  <c r="R31" i="29"/>
  <c r="S31" i="29"/>
  <c r="T31" i="29"/>
  <c r="R32" i="29"/>
  <c r="S32" i="29"/>
  <c r="T32" i="29"/>
  <c r="R33" i="29"/>
  <c r="S33" i="29"/>
  <c r="T33" i="29"/>
  <c r="R34" i="29"/>
  <c r="S34" i="29"/>
  <c r="T34" i="29"/>
  <c r="R35" i="29"/>
  <c r="S35" i="29"/>
  <c r="T35" i="29"/>
  <c r="R36" i="29"/>
  <c r="S36" i="29"/>
  <c r="T36" i="29"/>
  <c r="R37" i="29"/>
  <c r="S37" i="29"/>
  <c r="T37" i="29"/>
  <c r="R38" i="29"/>
  <c r="S38" i="29"/>
  <c r="T38" i="29"/>
  <c r="R39" i="29"/>
  <c r="S39" i="29"/>
  <c r="T39" i="29"/>
  <c r="R40" i="29"/>
  <c r="S40" i="29"/>
  <c r="T40" i="29"/>
  <c r="R41" i="29"/>
  <c r="S41" i="29"/>
  <c r="T41" i="29"/>
  <c r="R42" i="29"/>
  <c r="S42" i="29"/>
  <c r="T42" i="29"/>
  <c r="R43" i="29"/>
  <c r="S43" i="29"/>
  <c r="T43" i="29"/>
  <c r="R44" i="29"/>
  <c r="S44" i="29"/>
  <c r="T44" i="29"/>
  <c r="R45" i="29"/>
  <c r="S45" i="29"/>
  <c r="T45" i="29"/>
  <c r="R46" i="29"/>
  <c r="S46" i="29"/>
  <c r="T46" i="29"/>
  <c r="R47" i="29"/>
  <c r="S47" i="29"/>
  <c r="T47" i="29"/>
  <c r="R48" i="29"/>
  <c r="S48" i="29"/>
  <c r="T48" i="29"/>
  <c r="R49" i="29"/>
  <c r="S49" i="29"/>
  <c r="T49" i="29"/>
  <c r="R50" i="29"/>
  <c r="S50" i="29"/>
  <c r="T50" i="29"/>
  <c r="R51" i="29"/>
  <c r="S51" i="29"/>
  <c r="T51" i="29"/>
  <c r="R52" i="29"/>
  <c r="S52" i="29"/>
  <c r="T52" i="29"/>
  <c r="R53" i="29"/>
  <c r="S53" i="29"/>
  <c r="T53" i="29"/>
  <c r="R54" i="29"/>
  <c r="S54" i="29"/>
  <c r="T54" i="29"/>
  <c r="R55" i="29"/>
  <c r="S55" i="29"/>
  <c r="T55" i="29"/>
  <c r="R56" i="29"/>
  <c r="S56" i="29"/>
  <c r="T56" i="29"/>
  <c r="R57" i="29"/>
  <c r="S57" i="29"/>
  <c r="T57" i="29"/>
  <c r="R58" i="29"/>
  <c r="S58" i="29"/>
  <c r="T58" i="29"/>
  <c r="R59" i="29"/>
  <c r="S59" i="29"/>
  <c r="T59" i="29"/>
  <c r="R60" i="29"/>
  <c r="S60" i="29"/>
  <c r="T60" i="29"/>
  <c r="R61" i="29"/>
  <c r="S61" i="29"/>
  <c r="T61" i="29"/>
  <c r="R62" i="29"/>
  <c r="S62" i="29"/>
  <c r="T62" i="29"/>
  <c r="R63" i="29"/>
  <c r="S63" i="29"/>
  <c r="T63" i="29"/>
  <c r="R64" i="29"/>
  <c r="S64" i="29"/>
  <c r="T64" i="29"/>
  <c r="R65" i="29"/>
  <c r="S65" i="29"/>
  <c r="T65" i="29"/>
  <c r="R66" i="29"/>
  <c r="S66" i="29"/>
  <c r="T66" i="29"/>
  <c r="R67" i="29"/>
  <c r="S67" i="29"/>
  <c r="T67" i="29"/>
  <c r="R68" i="29"/>
  <c r="S68" i="29"/>
  <c r="T68" i="29"/>
  <c r="R69" i="29"/>
  <c r="S69" i="29"/>
  <c r="T69" i="29"/>
  <c r="R70" i="29"/>
  <c r="S70" i="29"/>
  <c r="T70" i="29"/>
  <c r="R71" i="29"/>
  <c r="S71" i="29"/>
  <c r="T71" i="29"/>
  <c r="R72" i="29"/>
  <c r="S72" i="29"/>
  <c r="T72" i="29"/>
  <c r="R73" i="29"/>
  <c r="S73" i="29"/>
  <c r="T73" i="29"/>
  <c r="R74" i="29"/>
  <c r="S74" i="29"/>
  <c r="T74" i="29"/>
  <c r="R75" i="29"/>
  <c r="S75" i="29"/>
  <c r="T75" i="29"/>
  <c r="R76" i="29"/>
  <c r="S76" i="29"/>
  <c r="T76" i="29"/>
  <c r="R77" i="29"/>
  <c r="S77" i="29"/>
  <c r="T77" i="29"/>
  <c r="R78" i="29"/>
  <c r="S78" i="29"/>
  <c r="T78" i="29"/>
  <c r="R79" i="29"/>
  <c r="S79" i="29"/>
  <c r="T79" i="29"/>
  <c r="R80" i="29"/>
  <c r="S80" i="29"/>
  <c r="T80" i="29"/>
  <c r="R81" i="29"/>
  <c r="S81" i="29"/>
  <c r="T81" i="29"/>
  <c r="R82" i="29"/>
  <c r="S82" i="29"/>
  <c r="T82" i="29"/>
  <c r="R83" i="29"/>
  <c r="S83" i="29"/>
  <c r="T83" i="29"/>
  <c r="R84" i="29"/>
  <c r="S84" i="29"/>
  <c r="T84" i="29"/>
  <c r="R85" i="29"/>
  <c r="S85" i="29"/>
  <c r="T85" i="29"/>
  <c r="R86" i="29"/>
  <c r="S86" i="29"/>
  <c r="T86" i="29"/>
  <c r="R87" i="29"/>
  <c r="S87" i="29"/>
  <c r="T87" i="29"/>
  <c r="R88" i="29"/>
  <c r="S88" i="29"/>
  <c r="T88" i="29"/>
  <c r="R89" i="29"/>
  <c r="S89" i="29"/>
  <c r="T89" i="29"/>
  <c r="R90" i="29"/>
  <c r="S90" i="29"/>
  <c r="T90" i="29"/>
  <c r="R91" i="29"/>
  <c r="S91" i="29"/>
  <c r="T91" i="29"/>
  <c r="R92" i="29"/>
  <c r="S92" i="29"/>
  <c r="T92" i="29"/>
  <c r="R93" i="29"/>
  <c r="S93" i="29"/>
  <c r="T93" i="29"/>
  <c r="R94" i="29"/>
  <c r="S94" i="29"/>
  <c r="T94" i="29"/>
  <c r="R95" i="29"/>
  <c r="S95" i="29"/>
  <c r="T95" i="29"/>
  <c r="R96" i="29"/>
  <c r="S96" i="29"/>
  <c r="T96" i="29"/>
  <c r="R97" i="29"/>
  <c r="S97" i="29"/>
  <c r="T97" i="29"/>
  <c r="R98" i="29"/>
  <c r="S98" i="29"/>
  <c r="T98" i="29"/>
  <c r="R99" i="29"/>
  <c r="S99" i="29"/>
  <c r="T99" i="29"/>
  <c r="R100" i="29"/>
  <c r="S100" i="29"/>
  <c r="T100" i="29"/>
  <c r="R101" i="29"/>
  <c r="S101" i="29"/>
  <c r="T101" i="29"/>
  <c r="R102" i="29"/>
  <c r="S102" i="29"/>
  <c r="T102" i="29"/>
  <c r="R103" i="29"/>
  <c r="S103" i="29"/>
  <c r="T103" i="29"/>
  <c r="R104" i="29"/>
  <c r="S104" i="29"/>
  <c r="T104" i="29"/>
  <c r="R105" i="29"/>
  <c r="S105" i="29"/>
  <c r="T105" i="29"/>
  <c r="R106" i="29"/>
  <c r="S106" i="29"/>
  <c r="T106" i="29"/>
  <c r="R107" i="29"/>
  <c r="S107" i="29"/>
  <c r="T107" i="29"/>
  <c r="R108" i="29"/>
  <c r="S108" i="29"/>
  <c r="T108" i="29"/>
  <c r="R109" i="29"/>
  <c r="S109" i="29"/>
  <c r="T109" i="29"/>
  <c r="R110" i="29"/>
  <c r="S110" i="29"/>
  <c r="T110" i="29"/>
  <c r="R111" i="29"/>
  <c r="S111" i="29"/>
  <c r="T111" i="29"/>
  <c r="R112" i="29"/>
  <c r="S112" i="29"/>
  <c r="T112" i="29"/>
  <c r="R113" i="29"/>
  <c r="S113" i="29"/>
  <c r="T113" i="29"/>
  <c r="R114" i="29"/>
  <c r="S114" i="29"/>
  <c r="T114" i="29"/>
  <c r="R115" i="29"/>
  <c r="S115" i="29"/>
  <c r="T115" i="29"/>
  <c r="R116" i="29"/>
  <c r="S116" i="29"/>
  <c r="T116" i="29"/>
  <c r="R117" i="29"/>
  <c r="S117" i="29"/>
  <c r="T117" i="29"/>
  <c r="R118" i="29"/>
  <c r="S118" i="29"/>
  <c r="T118" i="29"/>
  <c r="R119" i="29"/>
  <c r="S119" i="29"/>
  <c r="T119" i="29"/>
  <c r="R120" i="29"/>
  <c r="S120" i="29"/>
  <c r="T120" i="29"/>
  <c r="R121" i="29"/>
  <c r="S121" i="29"/>
  <c r="T121" i="29"/>
  <c r="R122" i="29"/>
  <c r="S122" i="29"/>
  <c r="T122" i="29"/>
  <c r="R123" i="29"/>
  <c r="S123" i="29"/>
  <c r="T123" i="29"/>
  <c r="R124" i="29"/>
  <c r="S124" i="29"/>
  <c r="T124" i="29"/>
  <c r="R125" i="29"/>
  <c r="S125" i="29"/>
  <c r="T125" i="29"/>
  <c r="R126" i="29"/>
  <c r="S126" i="29"/>
  <c r="T126" i="29"/>
  <c r="R127" i="29"/>
  <c r="S127" i="29"/>
  <c r="T127" i="29"/>
  <c r="R128" i="29"/>
  <c r="S128" i="29"/>
  <c r="T128" i="29"/>
  <c r="R129" i="29"/>
  <c r="S129" i="29"/>
  <c r="T129" i="29"/>
  <c r="R130" i="29"/>
  <c r="S130" i="29"/>
  <c r="T130" i="29"/>
  <c r="R131" i="29"/>
  <c r="S131" i="29"/>
  <c r="T131" i="29"/>
  <c r="R132" i="29"/>
  <c r="S132" i="29"/>
  <c r="T132" i="29"/>
  <c r="R133" i="29"/>
  <c r="S133" i="29"/>
  <c r="T133" i="29"/>
  <c r="R134" i="29"/>
  <c r="S134" i="29"/>
  <c r="T134" i="29"/>
  <c r="R135" i="29"/>
  <c r="S135" i="29"/>
  <c r="T135" i="29"/>
  <c r="R136" i="29"/>
  <c r="S136" i="29"/>
  <c r="T136" i="29"/>
  <c r="R137" i="29"/>
  <c r="S137" i="29"/>
  <c r="T137" i="29"/>
  <c r="R138" i="29"/>
  <c r="S138" i="29"/>
  <c r="T138" i="29"/>
  <c r="R139" i="29"/>
  <c r="S139" i="29"/>
  <c r="T139" i="29"/>
  <c r="R140" i="29"/>
  <c r="S140" i="29"/>
  <c r="T140" i="29"/>
  <c r="R141" i="29"/>
  <c r="S141" i="29"/>
  <c r="T141" i="29"/>
  <c r="R142" i="29"/>
  <c r="S142" i="29"/>
  <c r="T142" i="29"/>
  <c r="R143" i="29"/>
  <c r="S143" i="29"/>
  <c r="T143" i="29"/>
  <c r="R144" i="29"/>
  <c r="S144" i="29"/>
  <c r="T144" i="29"/>
  <c r="R145" i="29"/>
  <c r="S145" i="29"/>
  <c r="T145" i="29"/>
  <c r="R146" i="29"/>
  <c r="S146" i="29"/>
  <c r="T146" i="29"/>
  <c r="R147" i="29"/>
  <c r="S147" i="29"/>
  <c r="T147" i="29"/>
  <c r="R148" i="29"/>
  <c r="S148" i="29"/>
  <c r="T148" i="29"/>
  <c r="R149" i="29"/>
  <c r="S149" i="29"/>
  <c r="T149" i="29"/>
  <c r="R150" i="29"/>
  <c r="S150" i="29"/>
  <c r="T150" i="29"/>
  <c r="R151" i="29"/>
  <c r="S151" i="29"/>
  <c r="T151" i="29"/>
  <c r="R152" i="29"/>
  <c r="S152" i="29"/>
  <c r="T152" i="29"/>
  <c r="R153" i="29"/>
  <c r="S153" i="29"/>
  <c r="T153" i="29"/>
  <c r="R154" i="29"/>
  <c r="S154" i="29"/>
  <c r="T154" i="29"/>
  <c r="R155" i="29"/>
  <c r="S155" i="29"/>
  <c r="T155" i="29"/>
  <c r="R156" i="29"/>
  <c r="S156" i="29"/>
  <c r="T156" i="29"/>
  <c r="R157" i="29"/>
  <c r="S157" i="29"/>
  <c r="T157" i="29"/>
  <c r="R158" i="29"/>
  <c r="S158" i="29"/>
  <c r="T158" i="29"/>
  <c r="R159" i="29"/>
  <c r="S159" i="29"/>
  <c r="T159" i="29"/>
  <c r="R160" i="29"/>
  <c r="S160" i="29"/>
  <c r="T160" i="29"/>
  <c r="R161" i="29"/>
  <c r="S161" i="29"/>
  <c r="T161" i="29"/>
  <c r="R162" i="29"/>
  <c r="S162" i="29"/>
  <c r="T162" i="29"/>
  <c r="R163" i="29"/>
  <c r="S163" i="29"/>
  <c r="T163" i="29"/>
  <c r="R164" i="29"/>
  <c r="S164" i="29"/>
  <c r="T164" i="29"/>
  <c r="R165" i="29"/>
  <c r="S165" i="29"/>
  <c r="T165" i="29"/>
  <c r="R166" i="29"/>
  <c r="S166" i="29"/>
  <c r="T166" i="29"/>
  <c r="R167" i="29"/>
  <c r="S167" i="29"/>
  <c r="T167" i="29"/>
  <c r="R168" i="29"/>
  <c r="S168" i="29"/>
  <c r="T168" i="29"/>
  <c r="R169" i="29"/>
  <c r="S169" i="29"/>
  <c r="T169" i="29"/>
  <c r="R170" i="29"/>
  <c r="S170" i="29"/>
  <c r="T170" i="29"/>
  <c r="R171" i="29"/>
  <c r="S171" i="29"/>
  <c r="T171" i="29"/>
  <c r="R172" i="29"/>
  <c r="S172" i="29"/>
  <c r="T172" i="29"/>
  <c r="R173" i="29"/>
  <c r="S173" i="29"/>
  <c r="T173" i="29"/>
  <c r="R174" i="29"/>
  <c r="S174" i="29"/>
  <c r="T174" i="29"/>
  <c r="R175" i="29"/>
  <c r="S175" i="29"/>
  <c r="T175" i="29"/>
  <c r="R176" i="29"/>
  <c r="S176" i="29"/>
  <c r="T176" i="29"/>
  <c r="R177" i="29"/>
  <c r="S177" i="29"/>
  <c r="T177" i="29"/>
  <c r="R178" i="29"/>
  <c r="S178" i="29"/>
  <c r="T178" i="29"/>
  <c r="R179" i="29"/>
  <c r="S179" i="29"/>
  <c r="T179" i="29"/>
  <c r="R180" i="29"/>
  <c r="S180" i="29"/>
  <c r="T180" i="29"/>
  <c r="R181" i="29"/>
  <c r="S181" i="29"/>
  <c r="T181" i="29"/>
  <c r="R182" i="29"/>
  <c r="S182" i="29"/>
  <c r="T182" i="29"/>
  <c r="R183" i="29"/>
  <c r="S183" i="29"/>
  <c r="T183" i="29"/>
  <c r="R184" i="29"/>
  <c r="S184" i="29"/>
  <c r="T184" i="29"/>
  <c r="R185" i="29"/>
  <c r="S185" i="29"/>
  <c r="T185" i="29"/>
  <c r="R186" i="29"/>
  <c r="S186" i="29"/>
  <c r="T186" i="29"/>
  <c r="R187" i="29"/>
  <c r="S187" i="29"/>
  <c r="T187" i="29"/>
  <c r="R188" i="29"/>
  <c r="S188" i="29"/>
  <c r="T188" i="29"/>
  <c r="R189" i="29"/>
  <c r="S189" i="29"/>
  <c r="T189" i="29"/>
  <c r="R190" i="29"/>
  <c r="S190" i="29"/>
  <c r="T190" i="29"/>
  <c r="R191" i="29"/>
  <c r="S191" i="29"/>
  <c r="T191" i="29"/>
  <c r="R192" i="29"/>
  <c r="S192" i="29"/>
  <c r="T192" i="29"/>
  <c r="R193" i="29"/>
  <c r="S193" i="29"/>
  <c r="T193" i="29"/>
  <c r="R194" i="29"/>
  <c r="S194" i="29"/>
  <c r="T194" i="29"/>
  <c r="R195" i="29"/>
  <c r="S195" i="29"/>
  <c r="T195" i="29"/>
  <c r="R196" i="29"/>
  <c r="S196" i="29"/>
  <c r="T196" i="29"/>
  <c r="R197" i="29"/>
  <c r="S197" i="29"/>
  <c r="T197" i="29"/>
  <c r="R198" i="29"/>
  <c r="S198" i="29"/>
  <c r="T198" i="29"/>
  <c r="R199" i="29"/>
  <c r="S199" i="29"/>
  <c r="T199" i="29"/>
  <c r="R200" i="29"/>
  <c r="S200" i="29"/>
  <c r="T200" i="29"/>
  <c r="R19" i="26"/>
  <c r="S19" i="26"/>
  <c r="T19" i="26"/>
  <c r="R20" i="26"/>
  <c r="S20" i="26"/>
  <c r="T20" i="26"/>
  <c r="R21" i="26"/>
  <c r="S21" i="26"/>
  <c r="T21" i="26"/>
  <c r="R22" i="26"/>
  <c r="S22" i="26"/>
  <c r="T22" i="26"/>
  <c r="R23" i="26"/>
  <c r="S23" i="26"/>
  <c r="T23" i="26"/>
  <c r="R24" i="26"/>
  <c r="S24" i="26"/>
  <c r="T24" i="26"/>
  <c r="R25" i="26"/>
  <c r="S25" i="26"/>
  <c r="T25" i="26"/>
  <c r="R26" i="26"/>
  <c r="S26" i="26"/>
  <c r="T26" i="26"/>
  <c r="R27" i="26"/>
  <c r="S27" i="26"/>
  <c r="T27" i="26"/>
  <c r="R28" i="26"/>
  <c r="S28" i="26"/>
  <c r="T28" i="26"/>
  <c r="R29" i="26"/>
  <c r="S29" i="26"/>
  <c r="T29" i="26"/>
  <c r="R30" i="26"/>
  <c r="S30" i="26"/>
  <c r="T30" i="26"/>
  <c r="R31" i="26"/>
  <c r="S31" i="26"/>
  <c r="T31" i="26"/>
  <c r="R32" i="26"/>
  <c r="S32" i="26"/>
  <c r="T32" i="26"/>
  <c r="R33" i="26"/>
  <c r="S33" i="26"/>
  <c r="T33" i="26"/>
  <c r="R34" i="26"/>
  <c r="S34" i="26"/>
  <c r="T34" i="26"/>
  <c r="R35" i="26"/>
  <c r="S35" i="26"/>
  <c r="T35" i="26"/>
  <c r="R36" i="26"/>
  <c r="S36" i="26"/>
  <c r="T36" i="26"/>
  <c r="R37" i="26"/>
  <c r="S37" i="26"/>
  <c r="T37" i="26"/>
  <c r="R38" i="26"/>
  <c r="S38" i="26"/>
  <c r="T38" i="26"/>
  <c r="R39" i="26"/>
  <c r="S39" i="26"/>
  <c r="T39" i="26"/>
  <c r="R40" i="26"/>
  <c r="S40" i="26"/>
  <c r="T40" i="26"/>
  <c r="R41" i="26"/>
  <c r="S41" i="26"/>
  <c r="T41" i="26"/>
  <c r="R42" i="26"/>
  <c r="S42" i="26"/>
  <c r="T42" i="26"/>
  <c r="R43" i="26"/>
  <c r="S43" i="26"/>
  <c r="T43" i="26"/>
  <c r="R44" i="26"/>
  <c r="S44" i="26"/>
  <c r="T44" i="26"/>
  <c r="R45" i="26"/>
  <c r="S45" i="26"/>
  <c r="T45" i="26"/>
  <c r="R46" i="26"/>
  <c r="S46" i="26"/>
  <c r="T46" i="26"/>
  <c r="R47" i="26"/>
  <c r="S47" i="26"/>
  <c r="T47" i="26"/>
  <c r="R48" i="26"/>
  <c r="S48" i="26"/>
  <c r="T48" i="26"/>
  <c r="R49" i="26"/>
  <c r="S49" i="26"/>
  <c r="T49" i="26"/>
  <c r="R50" i="26"/>
  <c r="S50" i="26"/>
  <c r="T50" i="26"/>
  <c r="R51" i="26"/>
  <c r="S51" i="26"/>
  <c r="T51" i="26"/>
  <c r="R52" i="26"/>
  <c r="S52" i="26"/>
  <c r="T52" i="26"/>
  <c r="R53" i="26"/>
  <c r="S53" i="26"/>
  <c r="T53" i="26"/>
  <c r="R54" i="26"/>
  <c r="S54" i="26"/>
  <c r="T54" i="26"/>
  <c r="R55" i="26"/>
  <c r="S55" i="26"/>
  <c r="T55" i="26"/>
  <c r="R56" i="26"/>
  <c r="S56" i="26"/>
  <c r="T56" i="26"/>
  <c r="R57" i="26"/>
  <c r="S57" i="26"/>
  <c r="T57" i="26"/>
  <c r="R58" i="26"/>
  <c r="S58" i="26"/>
  <c r="T58" i="26"/>
  <c r="R59" i="26"/>
  <c r="S59" i="26"/>
  <c r="T59" i="26"/>
  <c r="R60" i="26"/>
  <c r="S60" i="26"/>
  <c r="T60" i="26"/>
  <c r="R61" i="26"/>
  <c r="S61" i="26"/>
  <c r="T61" i="26"/>
  <c r="R62" i="26"/>
  <c r="S62" i="26"/>
  <c r="T62" i="26"/>
  <c r="R63" i="26"/>
  <c r="S63" i="26"/>
  <c r="T63" i="26"/>
  <c r="R64" i="26"/>
  <c r="S64" i="26"/>
  <c r="T64" i="26"/>
  <c r="R65" i="26"/>
  <c r="S65" i="26"/>
  <c r="T65" i="26"/>
  <c r="R66" i="26"/>
  <c r="S66" i="26"/>
  <c r="T66" i="26"/>
  <c r="R67" i="26"/>
  <c r="S67" i="26"/>
  <c r="T67" i="26"/>
  <c r="R68" i="26"/>
  <c r="S68" i="26"/>
  <c r="T68" i="26"/>
  <c r="R69" i="26"/>
  <c r="S69" i="26"/>
  <c r="T69" i="26"/>
  <c r="R70" i="26"/>
  <c r="S70" i="26"/>
  <c r="T70" i="26"/>
  <c r="R71" i="26"/>
  <c r="S71" i="26"/>
  <c r="T71" i="26"/>
  <c r="R72" i="26"/>
  <c r="S72" i="26"/>
  <c r="T72" i="26"/>
  <c r="R73" i="26"/>
  <c r="S73" i="26"/>
  <c r="T73" i="26"/>
  <c r="R74" i="26"/>
  <c r="S74" i="26"/>
  <c r="T74" i="26"/>
  <c r="R75" i="26"/>
  <c r="S75" i="26"/>
  <c r="T75" i="26"/>
  <c r="R76" i="26"/>
  <c r="S76" i="26"/>
  <c r="T76" i="26"/>
  <c r="R77" i="26"/>
  <c r="S77" i="26"/>
  <c r="T77" i="26"/>
  <c r="R78" i="26"/>
  <c r="S78" i="26"/>
  <c r="T78" i="26"/>
  <c r="R79" i="26"/>
  <c r="S79" i="26"/>
  <c r="T79" i="26"/>
  <c r="R80" i="26"/>
  <c r="S80" i="26"/>
  <c r="T80" i="26"/>
  <c r="R81" i="26"/>
  <c r="S81" i="26"/>
  <c r="T81" i="26"/>
  <c r="R82" i="26"/>
  <c r="S82" i="26"/>
  <c r="T82" i="26"/>
  <c r="R83" i="26"/>
  <c r="S83" i="26"/>
  <c r="T83" i="26"/>
  <c r="R84" i="26"/>
  <c r="S84" i="26"/>
  <c r="T84" i="26"/>
  <c r="R85" i="26"/>
  <c r="S85" i="26"/>
  <c r="T85" i="26"/>
  <c r="R86" i="26"/>
  <c r="S86" i="26"/>
  <c r="T86" i="26"/>
  <c r="R87" i="26"/>
  <c r="S87" i="26"/>
  <c r="T87" i="26"/>
  <c r="R88" i="26"/>
  <c r="S88" i="26"/>
  <c r="T88" i="26"/>
  <c r="R89" i="26"/>
  <c r="S89" i="26"/>
  <c r="T89" i="26"/>
  <c r="R90" i="26"/>
  <c r="S90" i="26"/>
  <c r="T90" i="26"/>
  <c r="R91" i="26"/>
  <c r="S91" i="26"/>
  <c r="T91" i="26"/>
  <c r="R92" i="26"/>
  <c r="S92" i="26"/>
  <c r="T92" i="26"/>
  <c r="R93" i="26"/>
  <c r="S93" i="26"/>
  <c r="T93" i="26"/>
  <c r="R94" i="26"/>
  <c r="S94" i="26"/>
  <c r="T94" i="26"/>
  <c r="R95" i="26"/>
  <c r="S95" i="26"/>
  <c r="T95" i="26"/>
  <c r="R96" i="26"/>
  <c r="S96" i="26"/>
  <c r="T96" i="26"/>
  <c r="R97" i="26"/>
  <c r="S97" i="26"/>
  <c r="T97" i="26"/>
  <c r="R98" i="26"/>
  <c r="S98" i="26"/>
  <c r="T98" i="26"/>
  <c r="R99" i="26"/>
  <c r="S99" i="26"/>
  <c r="T99" i="26"/>
  <c r="R100" i="26"/>
  <c r="S100" i="26"/>
  <c r="T100" i="26"/>
  <c r="R101" i="26"/>
  <c r="S101" i="26"/>
  <c r="T101" i="26"/>
  <c r="R102" i="26"/>
  <c r="S102" i="26"/>
  <c r="T102" i="26"/>
  <c r="R103" i="26"/>
  <c r="S103" i="26"/>
  <c r="T103" i="26"/>
  <c r="R104" i="26"/>
  <c r="S104" i="26"/>
  <c r="T104" i="26"/>
  <c r="R105" i="26"/>
  <c r="S105" i="26"/>
  <c r="T105" i="26"/>
  <c r="R106" i="26"/>
  <c r="S106" i="26"/>
  <c r="T106" i="26"/>
  <c r="R107" i="26"/>
  <c r="S107" i="26"/>
  <c r="T107" i="26"/>
  <c r="R108" i="26"/>
  <c r="S108" i="26"/>
  <c r="T108" i="26"/>
  <c r="R109" i="26"/>
  <c r="S109" i="26"/>
  <c r="T109" i="26"/>
  <c r="R110" i="26"/>
  <c r="S110" i="26"/>
  <c r="T110" i="26"/>
  <c r="R111" i="26"/>
  <c r="S111" i="26"/>
  <c r="T111" i="26"/>
  <c r="R112" i="26"/>
  <c r="S112" i="26"/>
  <c r="T112" i="26"/>
  <c r="R113" i="26"/>
  <c r="S113" i="26"/>
  <c r="T113" i="26"/>
  <c r="R114" i="26"/>
  <c r="S114" i="26"/>
  <c r="T114" i="26"/>
  <c r="R115" i="26"/>
  <c r="S115" i="26"/>
  <c r="T115" i="26"/>
  <c r="R116" i="26"/>
  <c r="S116" i="26"/>
  <c r="T116" i="26"/>
  <c r="R117" i="26"/>
  <c r="S117" i="26"/>
  <c r="T117" i="26"/>
  <c r="R118" i="26"/>
  <c r="S118" i="26"/>
  <c r="T118" i="26"/>
  <c r="R119" i="26"/>
  <c r="S119" i="26"/>
  <c r="T119" i="26"/>
  <c r="R120" i="26"/>
  <c r="S120" i="26"/>
  <c r="T120" i="26"/>
  <c r="R121" i="26"/>
  <c r="S121" i="26"/>
  <c r="T121" i="26"/>
  <c r="R122" i="26"/>
  <c r="S122" i="26"/>
  <c r="T122" i="26"/>
  <c r="R123" i="26"/>
  <c r="S123" i="26"/>
  <c r="T123" i="26"/>
  <c r="R124" i="26"/>
  <c r="S124" i="26"/>
  <c r="T124" i="26"/>
  <c r="R125" i="26"/>
  <c r="S125" i="26"/>
  <c r="T125" i="26"/>
  <c r="R126" i="26"/>
  <c r="S126" i="26"/>
  <c r="T126" i="26"/>
  <c r="R127" i="26"/>
  <c r="S127" i="26"/>
  <c r="T127" i="26"/>
  <c r="R128" i="26"/>
  <c r="S128" i="26"/>
  <c r="T128" i="26"/>
  <c r="R129" i="26"/>
  <c r="S129" i="26"/>
  <c r="T129" i="26"/>
  <c r="R130" i="26"/>
  <c r="S130" i="26"/>
  <c r="T130" i="26"/>
  <c r="R131" i="26"/>
  <c r="S131" i="26"/>
  <c r="T131" i="26"/>
  <c r="R132" i="26"/>
  <c r="S132" i="26"/>
  <c r="T132" i="26"/>
  <c r="R133" i="26"/>
  <c r="S133" i="26"/>
  <c r="T133" i="26"/>
  <c r="R134" i="26"/>
  <c r="S134" i="26"/>
  <c r="T134" i="26"/>
  <c r="R135" i="26"/>
  <c r="S135" i="26"/>
  <c r="T135" i="26"/>
  <c r="R136" i="26"/>
  <c r="S136" i="26"/>
  <c r="T136" i="26"/>
  <c r="R137" i="26"/>
  <c r="S137" i="26"/>
  <c r="T137" i="26"/>
  <c r="R138" i="26"/>
  <c r="S138" i="26"/>
  <c r="T138" i="26"/>
  <c r="R139" i="26"/>
  <c r="S139" i="26"/>
  <c r="T139" i="26"/>
  <c r="R140" i="26"/>
  <c r="S140" i="26"/>
  <c r="T140" i="26"/>
  <c r="R141" i="26"/>
  <c r="S141" i="26"/>
  <c r="T141" i="26"/>
  <c r="R142" i="26"/>
  <c r="S142" i="26"/>
  <c r="T142" i="26"/>
  <c r="R143" i="26"/>
  <c r="S143" i="26"/>
  <c r="T143" i="26"/>
  <c r="R144" i="26"/>
  <c r="S144" i="26"/>
  <c r="T144" i="26"/>
  <c r="R145" i="26"/>
  <c r="S145" i="26"/>
  <c r="T145" i="26"/>
  <c r="R146" i="26"/>
  <c r="S146" i="26"/>
  <c r="T146" i="26"/>
  <c r="R147" i="26"/>
  <c r="S147" i="26"/>
  <c r="T147" i="26"/>
  <c r="R148" i="26"/>
  <c r="S148" i="26"/>
  <c r="T148" i="26"/>
  <c r="R149" i="26"/>
  <c r="S149" i="26"/>
  <c r="T149" i="26"/>
  <c r="R150" i="26"/>
  <c r="S150" i="26"/>
  <c r="T150" i="26"/>
  <c r="R151" i="26"/>
  <c r="S151" i="26"/>
  <c r="T151" i="26"/>
  <c r="R152" i="26"/>
  <c r="S152" i="26"/>
  <c r="T152" i="26"/>
  <c r="R153" i="26"/>
  <c r="S153" i="26"/>
  <c r="T153" i="26"/>
  <c r="R154" i="26"/>
  <c r="S154" i="26"/>
  <c r="T154" i="26"/>
  <c r="R155" i="26"/>
  <c r="S155" i="26"/>
  <c r="T155" i="26"/>
  <c r="R156" i="26"/>
  <c r="S156" i="26"/>
  <c r="T156" i="26"/>
  <c r="R157" i="26"/>
  <c r="S157" i="26"/>
  <c r="T157" i="26"/>
  <c r="R158" i="26"/>
  <c r="S158" i="26"/>
  <c r="T158" i="26"/>
  <c r="R159" i="26"/>
  <c r="S159" i="26"/>
  <c r="T159" i="26"/>
  <c r="R160" i="26"/>
  <c r="S160" i="26"/>
  <c r="T160" i="26"/>
  <c r="R161" i="26"/>
  <c r="S161" i="26"/>
  <c r="T161" i="26"/>
  <c r="R162" i="26"/>
  <c r="S162" i="26"/>
  <c r="T162" i="26"/>
  <c r="R163" i="26"/>
  <c r="S163" i="26"/>
  <c r="T163" i="26"/>
  <c r="R164" i="26"/>
  <c r="S164" i="26"/>
  <c r="T164" i="26"/>
  <c r="R165" i="26"/>
  <c r="S165" i="26"/>
  <c r="T165" i="26"/>
  <c r="R166" i="26"/>
  <c r="S166" i="26"/>
  <c r="T166" i="26"/>
  <c r="R167" i="26"/>
  <c r="S167" i="26"/>
  <c r="T167" i="26"/>
  <c r="R168" i="26"/>
  <c r="S168" i="26"/>
  <c r="T168" i="26"/>
  <c r="R169" i="26"/>
  <c r="S169" i="26"/>
  <c r="T169" i="26"/>
  <c r="R170" i="26"/>
  <c r="S170" i="26"/>
  <c r="T170" i="26"/>
  <c r="R171" i="26"/>
  <c r="S171" i="26"/>
  <c r="T171" i="26"/>
  <c r="R172" i="26"/>
  <c r="S172" i="26"/>
  <c r="T172" i="26"/>
  <c r="R173" i="26"/>
  <c r="S173" i="26"/>
  <c r="T173" i="26"/>
  <c r="R174" i="26"/>
  <c r="S174" i="26"/>
  <c r="T174" i="26"/>
  <c r="R175" i="26"/>
  <c r="S175" i="26"/>
  <c r="T175" i="26"/>
  <c r="R176" i="26"/>
  <c r="S176" i="26"/>
  <c r="T176" i="26"/>
  <c r="R177" i="26"/>
  <c r="S177" i="26"/>
  <c r="T177" i="26"/>
  <c r="R178" i="26"/>
  <c r="S178" i="26"/>
  <c r="T178" i="26"/>
  <c r="R179" i="26"/>
  <c r="S179" i="26"/>
  <c r="T179" i="26"/>
  <c r="R180" i="26"/>
  <c r="S180" i="26"/>
  <c r="T180" i="26"/>
  <c r="R181" i="26"/>
  <c r="S181" i="26"/>
  <c r="T181" i="26"/>
  <c r="R182" i="26"/>
  <c r="S182" i="26"/>
  <c r="T182" i="26"/>
  <c r="R183" i="26"/>
  <c r="S183" i="26"/>
  <c r="T183" i="26"/>
  <c r="R184" i="26"/>
  <c r="S184" i="26"/>
  <c r="T184" i="26"/>
  <c r="R185" i="26"/>
  <c r="S185" i="26"/>
  <c r="T185" i="26"/>
  <c r="R186" i="26"/>
  <c r="S186" i="26"/>
  <c r="T186" i="26"/>
  <c r="R187" i="26"/>
  <c r="S187" i="26"/>
  <c r="T187" i="26"/>
  <c r="R188" i="26"/>
  <c r="S188" i="26"/>
  <c r="T188" i="26"/>
  <c r="R189" i="26"/>
  <c r="S189" i="26"/>
  <c r="T189" i="26"/>
  <c r="R190" i="26"/>
  <c r="S190" i="26"/>
  <c r="T190" i="26"/>
  <c r="R191" i="26"/>
  <c r="S191" i="26"/>
  <c r="T191" i="26"/>
  <c r="R192" i="26"/>
  <c r="S192" i="26"/>
  <c r="T192" i="26"/>
  <c r="R193" i="26"/>
  <c r="S193" i="26"/>
  <c r="T193" i="26"/>
  <c r="R194" i="26"/>
  <c r="S194" i="26"/>
  <c r="T194" i="26"/>
  <c r="R195" i="26"/>
  <c r="S195" i="26"/>
  <c r="T195" i="26"/>
  <c r="R196" i="26"/>
  <c r="S196" i="26"/>
  <c r="T196" i="26"/>
  <c r="R197" i="26"/>
  <c r="S197" i="26"/>
  <c r="T197" i="26"/>
  <c r="R198" i="26"/>
  <c r="S198" i="26"/>
  <c r="T198" i="26"/>
  <c r="R199" i="26"/>
  <c r="S199" i="26"/>
  <c r="T199" i="26"/>
  <c r="R200" i="26"/>
  <c r="S200" i="26"/>
  <c r="T200" i="26"/>
  <c r="R19" i="30"/>
  <c r="S19" i="30"/>
  <c r="T19" i="30"/>
  <c r="R20" i="30"/>
  <c r="S20" i="30"/>
  <c r="T20" i="30"/>
  <c r="R21" i="30"/>
  <c r="S21" i="30"/>
  <c r="T21" i="30"/>
  <c r="R22" i="30"/>
  <c r="S22" i="30"/>
  <c r="T22" i="30"/>
  <c r="R23" i="30"/>
  <c r="S23" i="30"/>
  <c r="T23" i="30"/>
  <c r="R24" i="30"/>
  <c r="S24" i="30"/>
  <c r="T24" i="30"/>
  <c r="R25" i="30"/>
  <c r="S25" i="30"/>
  <c r="T25" i="30"/>
  <c r="R26" i="30"/>
  <c r="S26" i="30"/>
  <c r="T26" i="30"/>
  <c r="R27" i="30"/>
  <c r="S27" i="30"/>
  <c r="T27" i="30"/>
  <c r="R28" i="30"/>
  <c r="S28" i="30"/>
  <c r="T28" i="30"/>
  <c r="R29" i="30"/>
  <c r="S29" i="30"/>
  <c r="T29" i="30"/>
  <c r="R30" i="30"/>
  <c r="S30" i="30"/>
  <c r="T30" i="30"/>
  <c r="R31" i="30"/>
  <c r="S31" i="30"/>
  <c r="T31" i="30"/>
  <c r="R32" i="30"/>
  <c r="S32" i="30"/>
  <c r="T32" i="30"/>
  <c r="R33" i="30"/>
  <c r="S33" i="30"/>
  <c r="T33" i="30"/>
  <c r="R34" i="30"/>
  <c r="S34" i="30"/>
  <c r="T34" i="30"/>
  <c r="R35" i="30"/>
  <c r="S35" i="30"/>
  <c r="T35" i="30"/>
  <c r="R36" i="30"/>
  <c r="S36" i="30"/>
  <c r="T36" i="30"/>
  <c r="R37" i="30"/>
  <c r="S37" i="30"/>
  <c r="T37" i="30"/>
  <c r="R38" i="30"/>
  <c r="S38" i="30"/>
  <c r="T38" i="30"/>
  <c r="R39" i="30"/>
  <c r="S39" i="30"/>
  <c r="T39" i="30"/>
  <c r="R40" i="30"/>
  <c r="S40" i="30"/>
  <c r="T40" i="30"/>
  <c r="R41" i="30"/>
  <c r="S41" i="30"/>
  <c r="T41" i="30"/>
  <c r="R42" i="30"/>
  <c r="S42" i="30"/>
  <c r="T42" i="30"/>
  <c r="R43" i="30"/>
  <c r="S43" i="30"/>
  <c r="T43" i="30"/>
  <c r="R44" i="30"/>
  <c r="S44" i="30"/>
  <c r="T44" i="30"/>
  <c r="R45" i="30"/>
  <c r="S45" i="30"/>
  <c r="T45" i="30"/>
  <c r="R46" i="30"/>
  <c r="S46" i="30"/>
  <c r="T46" i="30"/>
  <c r="R47" i="30"/>
  <c r="S47" i="30"/>
  <c r="T47" i="30"/>
  <c r="R48" i="30"/>
  <c r="S48" i="30"/>
  <c r="T48" i="30"/>
  <c r="R49" i="30"/>
  <c r="S49" i="30"/>
  <c r="T49" i="30"/>
  <c r="R50" i="30"/>
  <c r="S50" i="30"/>
  <c r="T50" i="30"/>
  <c r="R51" i="30"/>
  <c r="S51" i="30"/>
  <c r="T51" i="30"/>
  <c r="R52" i="30"/>
  <c r="S52" i="30"/>
  <c r="T52" i="30"/>
  <c r="R53" i="30"/>
  <c r="S53" i="30"/>
  <c r="T53" i="30"/>
  <c r="R54" i="30"/>
  <c r="S54" i="30"/>
  <c r="T54" i="30"/>
  <c r="R55" i="30"/>
  <c r="S55" i="30"/>
  <c r="T55" i="30"/>
  <c r="R56" i="30"/>
  <c r="S56" i="30"/>
  <c r="T56" i="30"/>
  <c r="R57" i="30"/>
  <c r="S57" i="30"/>
  <c r="T57" i="30"/>
  <c r="R58" i="30"/>
  <c r="S58" i="30"/>
  <c r="T58" i="30"/>
  <c r="R59" i="30"/>
  <c r="S59" i="30"/>
  <c r="T59" i="30"/>
  <c r="R60" i="30"/>
  <c r="S60" i="30"/>
  <c r="T60" i="30"/>
  <c r="R61" i="30"/>
  <c r="S61" i="30"/>
  <c r="T61" i="30"/>
  <c r="R62" i="30"/>
  <c r="S62" i="30"/>
  <c r="T62" i="30"/>
  <c r="R63" i="30"/>
  <c r="S63" i="30"/>
  <c r="T63" i="30"/>
  <c r="R64" i="30"/>
  <c r="S64" i="30"/>
  <c r="T64" i="30"/>
  <c r="R65" i="30"/>
  <c r="S65" i="30"/>
  <c r="T65" i="30"/>
  <c r="R66" i="30"/>
  <c r="S66" i="30"/>
  <c r="T66" i="30"/>
  <c r="R67" i="30"/>
  <c r="S67" i="30"/>
  <c r="T67" i="30"/>
  <c r="R68" i="30"/>
  <c r="S68" i="30"/>
  <c r="T68" i="30"/>
  <c r="R69" i="30"/>
  <c r="S69" i="30"/>
  <c r="T69" i="30"/>
  <c r="R70" i="30"/>
  <c r="S70" i="30"/>
  <c r="T70" i="30"/>
  <c r="R71" i="30"/>
  <c r="S71" i="30"/>
  <c r="T71" i="30"/>
  <c r="R72" i="30"/>
  <c r="S72" i="30"/>
  <c r="T72" i="30"/>
  <c r="R73" i="30"/>
  <c r="S73" i="30"/>
  <c r="T73" i="30"/>
  <c r="R74" i="30"/>
  <c r="S74" i="30"/>
  <c r="T74" i="30"/>
  <c r="R75" i="30"/>
  <c r="S75" i="30"/>
  <c r="T75" i="30"/>
  <c r="R76" i="30"/>
  <c r="S76" i="30"/>
  <c r="T76" i="30"/>
  <c r="R77" i="30"/>
  <c r="S77" i="30"/>
  <c r="T77" i="30"/>
  <c r="R78" i="30"/>
  <c r="S78" i="30"/>
  <c r="T78" i="30"/>
  <c r="R79" i="30"/>
  <c r="S79" i="30"/>
  <c r="T79" i="30"/>
  <c r="R80" i="30"/>
  <c r="S80" i="30"/>
  <c r="T80" i="30"/>
  <c r="R81" i="30"/>
  <c r="S81" i="30"/>
  <c r="T81" i="30"/>
  <c r="R82" i="30"/>
  <c r="S82" i="30"/>
  <c r="T82" i="30"/>
  <c r="R83" i="30"/>
  <c r="S83" i="30"/>
  <c r="T83" i="30"/>
  <c r="R84" i="30"/>
  <c r="S84" i="30"/>
  <c r="T84" i="30"/>
  <c r="R85" i="30"/>
  <c r="S85" i="30"/>
  <c r="T85" i="30"/>
  <c r="R86" i="30"/>
  <c r="S86" i="30"/>
  <c r="T86" i="30"/>
  <c r="R87" i="30"/>
  <c r="S87" i="30"/>
  <c r="T87" i="30"/>
  <c r="R88" i="30"/>
  <c r="S88" i="30"/>
  <c r="T88" i="30"/>
  <c r="R89" i="30"/>
  <c r="S89" i="30"/>
  <c r="T89" i="30"/>
  <c r="R90" i="30"/>
  <c r="S90" i="30"/>
  <c r="T90" i="30"/>
  <c r="R91" i="30"/>
  <c r="S91" i="30"/>
  <c r="T91" i="30"/>
  <c r="R92" i="30"/>
  <c r="S92" i="30"/>
  <c r="T92" i="30"/>
  <c r="R93" i="30"/>
  <c r="S93" i="30"/>
  <c r="T93" i="30"/>
  <c r="R94" i="30"/>
  <c r="S94" i="30"/>
  <c r="T94" i="30"/>
  <c r="R95" i="30"/>
  <c r="S95" i="30"/>
  <c r="T95" i="30"/>
  <c r="R96" i="30"/>
  <c r="S96" i="30"/>
  <c r="T96" i="30"/>
  <c r="R97" i="30"/>
  <c r="S97" i="30"/>
  <c r="T97" i="30"/>
  <c r="R98" i="30"/>
  <c r="S98" i="30"/>
  <c r="T98" i="30"/>
  <c r="R99" i="30"/>
  <c r="S99" i="30"/>
  <c r="T99" i="30"/>
  <c r="R100" i="30"/>
  <c r="S100" i="30"/>
  <c r="T100" i="30"/>
  <c r="R101" i="30"/>
  <c r="S101" i="30"/>
  <c r="T101" i="30"/>
  <c r="R102" i="30"/>
  <c r="S102" i="30"/>
  <c r="T102" i="30"/>
  <c r="R103" i="30"/>
  <c r="S103" i="30"/>
  <c r="T103" i="30"/>
  <c r="R104" i="30"/>
  <c r="S104" i="30"/>
  <c r="T104" i="30"/>
  <c r="R105" i="30"/>
  <c r="S105" i="30"/>
  <c r="T105" i="30"/>
  <c r="R106" i="30"/>
  <c r="S106" i="30"/>
  <c r="T106" i="30"/>
  <c r="R107" i="30"/>
  <c r="S107" i="30"/>
  <c r="T107" i="30"/>
  <c r="R108" i="30"/>
  <c r="S108" i="30"/>
  <c r="T108" i="30"/>
  <c r="R109" i="30"/>
  <c r="S109" i="30"/>
  <c r="T109" i="30"/>
  <c r="R110" i="30"/>
  <c r="S110" i="30"/>
  <c r="T110" i="30"/>
  <c r="R111" i="30"/>
  <c r="S111" i="30"/>
  <c r="T111" i="30"/>
  <c r="R112" i="30"/>
  <c r="S112" i="30"/>
  <c r="T112" i="30"/>
  <c r="R113" i="30"/>
  <c r="S113" i="30"/>
  <c r="T113" i="30"/>
  <c r="R114" i="30"/>
  <c r="S114" i="30"/>
  <c r="T114" i="30"/>
  <c r="R115" i="30"/>
  <c r="S115" i="30"/>
  <c r="T115" i="30"/>
  <c r="R116" i="30"/>
  <c r="S116" i="30"/>
  <c r="T116" i="30"/>
  <c r="R117" i="30"/>
  <c r="S117" i="30"/>
  <c r="T117" i="30"/>
  <c r="R118" i="30"/>
  <c r="S118" i="30"/>
  <c r="T118" i="30"/>
  <c r="R119" i="30"/>
  <c r="S119" i="30"/>
  <c r="T119" i="30"/>
  <c r="R120" i="30"/>
  <c r="S120" i="30"/>
  <c r="T120" i="30"/>
  <c r="R121" i="30"/>
  <c r="S121" i="30"/>
  <c r="T121" i="30"/>
  <c r="R122" i="30"/>
  <c r="S122" i="30"/>
  <c r="T122" i="30"/>
  <c r="R123" i="30"/>
  <c r="S123" i="30"/>
  <c r="T123" i="30"/>
  <c r="R124" i="30"/>
  <c r="S124" i="30"/>
  <c r="T124" i="30"/>
  <c r="R125" i="30"/>
  <c r="S125" i="30"/>
  <c r="T125" i="30"/>
  <c r="R126" i="30"/>
  <c r="S126" i="30"/>
  <c r="T126" i="30"/>
  <c r="R127" i="30"/>
  <c r="S127" i="30"/>
  <c r="T127" i="30"/>
  <c r="R128" i="30"/>
  <c r="S128" i="30"/>
  <c r="T128" i="30"/>
  <c r="R129" i="30"/>
  <c r="S129" i="30"/>
  <c r="T129" i="30"/>
  <c r="R130" i="30"/>
  <c r="S130" i="30"/>
  <c r="T130" i="30"/>
  <c r="R131" i="30"/>
  <c r="S131" i="30"/>
  <c r="T131" i="30"/>
  <c r="R132" i="30"/>
  <c r="S132" i="30"/>
  <c r="T132" i="30"/>
  <c r="R133" i="30"/>
  <c r="S133" i="30"/>
  <c r="T133" i="30"/>
  <c r="R134" i="30"/>
  <c r="S134" i="30"/>
  <c r="T134" i="30"/>
  <c r="R135" i="30"/>
  <c r="S135" i="30"/>
  <c r="T135" i="30"/>
  <c r="R136" i="30"/>
  <c r="S136" i="30"/>
  <c r="T136" i="30"/>
  <c r="R137" i="30"/>
  <c r="S137" i="30"/>
  <c r="T137" i="30"/>
  <c r="R138" i="30"/>
  <c r="S138" i="30"/>
  <c r="T138" i="30"/>
  <c r="R139" i="30"/>
  <c r="S139" i="30"/>
  <c r="T139" i="30"/>
  <c r="R140" i="30"/>
  <c r="S140" i="30"/>
  <c r="T140" i="30"/>
  <c r="R141" i="30"/>
  <c r="S141" i="30"/>
  <c r="T141" i="30"/>
  <c r="R142" i="30"/>
  <c r="S142" i="30"/>
  <c r="T142" i="30"/>
  <c r="R143" i="30"/>
  <c r="S143" i="30"/>
  <c r="T143" i="30"/>
  <c r="R144" i="30"/>
  <c r="S144" i="30"/>
  <c r="T144" i="30"/>
  <c r="R145" i="30"/>
  <c r="S145" i="30"/>
  <c r="T145" i="30"/>
  <c r="R146" i="30"/>
  <c r="S146" i="30"/>
  <c r="T146" i="30"/>
  <c r="R147" i="30"/>
  <c r="S147" i="30"/>
  <c r="T147" i="30"/>
  <c r="R148" i="30"/>
  <c r="S148" i="30"/>
  <c r="T148" i="30"/>
  <c r="R149" i="30"/>
  <c r="S149" i="30"/>
  <c r="T149" i="30"/>
  <c r="R150" i="30"/>
  <c r="S150" i="30"/>
  <c r="T150" i="30"/>
  <c r="R151" i="30"/>
  <c r="S151" i="30"/>
  <c r="T151" i="30"/>
  <c r="R152" i="30"/>
  <c r="S152" i="30"/>
  <c r="T152" i="30"/>
  <c r="R153" i="30"/>
  <c r="S153" i="30"/>
  <c r="T153" i="30"/>
  <c r="R154" i="30"/>
  <c r="S154" i="30"/>
  <c r="T154" i="30"/>
  <c r="R155" i="30"/>
  <c r="S155" i="30"/>
  <c r="T155" i="30"/>
  <c r="R156" i="30"/>
  <c r="S156" i="30"/>
  <c r="T156" i="30"/>
  <c r="R157" i="30"/>
  <c r="S157" i="30"/>
  <c r="T157" i="30"/>
  <c r="R158" i="30"/>
  <c r="S158" i="30"/>
  <c r="T158" i="30"/>
  <c r="R159" i="30"/>
  <c r="S159" i="30"/>
  <c r="T159" i="30"/>
  <c r="R160" i="30"/>
  <c r="S160" i="30"/>
  <c r="T160" i="30"/>
  <c r="R161" i="30"/>
  <c r="S161" i="30"/>
  <c r="T161" i="30"/>
  <c r="R162" i="30"/>
  <c r="S162" i="30"/>
  <c r="T162" i="30"/>
  <c r="R163" i="30"/>
  <c r="S163" i="30"/>
  <c r="T163" i="30"/>
  <c r="R164" i="30"/>
  <c r="S164" i="30"/>
  <c r="T164" i="30"/>
  <c r="R165" i="30"/>
  <c r="S165" i="30"/>
  <c r="T165" i="30"/>
  <c r="R166" i="30"/>
  <c r="S166" i="30"/>
  <c r="T166" i="30"/>
  <c r="R167" i="30"/>
  <c r="S167" i="30"/>
  <c r="T167" i="30"/>
  <c r="R168" i="30"/>
  <c r="S168" i="30"/>
  <c r="T168" i="30"/>
  <c r="R169" i="30"/>
  <c r="S169" i="30"/>
  <c r="T169" i="30"/>
  <c r="R170" i="30"/>
  <c r="S170" i="30"/>
  <c r="T170" i="30"/>
  <c r="R171" i="30"/>
  <c r="S171" i="30"/>
  <c r="T171" i="30"/>
  <c r="R172" i="30"/>
  <c r="S172" i="30"/>
  <c r="T172" i="30"/>
  <c r="R173" i="30"/>
  <c r="S173" i="30"/>
  <c r="T173" i="30"/>
  <c r="R174" i="30"/>
  <c r="S174" i="30"/>
  <c r="T174" i="30"/>
  <c r="R175" i="30"/>
  <c r="S175" i="30"/>
  <c r="T175" i="30"/>
  <c r="R176" i="30"/>
  <c r="S176" i="30"/>
  <c r="T176" i="30"/>
  <c r="R177" i="30"/>
  <c r="S177" i="30"/>
  <c r="T177" i="30"/>
  <c r="R178" i="30"/>
  <c r="S178" i="30"/>
  <c r="T178" i="30"/>
  <c r="R179" i="30"/>
  <c r="S179" i="30"/>
  <c r="T179" i="30"/>
  <c r="R180" i="30"/>
  <c r="S180" i="30"/>
  <c r="T180" i="30"/>
  <c r="R181" i="30"/>
  <c r="S181" i="30"/>
  <c r="T181" i="30"/>
  <c r="R182" i="30"/>
  <c r="S182" i="30"/>
  <c r="T182" i="30"/>
  <c r="R183" i="30"/>
  <c r="S183" i="30"/>
  <c r="T183" i="30"/>
  <c r="R184" i="30"/>
  <c r="S184" i="30"/>
  <c r="T184" i="30"/>
  <c r="R185" i="30"/>
  <c r="S185" i="30"/>
  <c r="T185" i="30"/>
  <c r="R186" i="30"/>
  <c r="S186" i="30"/>
  <c r="T186" i="30"/>
  <c r="R187" i="30"/>
  <c r="S187" i="30"/>
  <c r="T187" i="30"/>
  <c r="R188" i="30"/>
  <c r="S188" i="30"/>
  <c r="T188" i="30"/>
  <c r="R189" i="30"/>
  <c r="S189" i="30"/>
  <c r="T189" i="30"/>
  <c r="R190" i="30"/>
  <c r="S190" i="30"/>
  <c r="T190" i="30"/>
  <c r="R191" i="30"/>
  <c r="S191" i="30"/>
  <c r="T191" i="30"/>
  <c r="R192" i="30"/>
  <c r="S192" i="30"/>
  <c r="T192" i="30"/>
  <c r="R193" i="30"/>
  <c r="S193" i="30"/>
  <c r="T193" i="30"/>
  <c r="R194" i="30"/>
  <c r="S194" i="30"/>
  <c r="T194" i="30"/>
  <c r="R195" i="30"/>
  <c r="S195" i="30"/>
  <c r="T195" i="30"/>
  <c r="R196" i="30"/>
  <c r="S196" i="30"/>
  <c r="T196" i="30"/>
  <c r="R197" i="30"/>
  <c r="S197" i="30"/>
  <c r="T197" i="30"/>
  <c r="R198" i="30"/>
  <c r="S198" i="30"/>
  <c r="T198" i="30"/>
  <c r="R199" i="30"/>
  <c r="S199" i="30"/>
  <c r="T199" i="30"/>
  <c r="R200" i="30"/>
  <c r="S200" i="30"/>
  <c r="T200" i="30"/>
  <c r="R19" i="25"/>
  <c r="S19" i="25"/>
  <c r="T19" i="25"/>
  <c r="R20" i="25"/>
  <c r="S20" i="25"/>
  <c r="T20" i="25"/>
  <c r="R21" i="25"/>
  <c r="S21" i="25"/>
  <c r="T21" i="25"/>
  <c r="R22" i="25"/>
  <c r="S22" i="25"/>
  <c r="T22" i="25"/>
  <c r="R23" i="25"/>
  <c r="S23" i="25"/>
  <c r="T23" i="25"/>
  <c r="R24" i="25"/>
  <c r="S24" i="25"/>
  <c r="T24" i="25"/>
  <c r="R25" i="25"/>
  <c r="S25" i="25"/>
  <c r="T25" i="25"/>
  <c r="R26" i="25"/>
  <c r="S26" i="25"/>
  <c r="T26" i="25"/>
  <c r="R27" i="25"/>
  <c r="S27" i="25"/>
  <c r="T27" i="25"/>
  <c r="R28" i="25"/>
  <c r="S28" i="25"/>
  <c r="T28" i="25"/>
  <c r="R29" i="25"/>
  <c r="S29" i="25"/>
  <c r="T29" i="25"/>
  <c r="R30" i="25"/>
  <c r="S30" i="25"/>
  <c r="T30" i="25"/>
  <c r="R31" i="25"/>
  <c r="S31" i="25"/>
  <c r="T31" i="25"/>
  <c r="R32" i="25"/>
  <c r="S32" i="25"/>
  <c r="T32" i="25"/>
  <c r="R33" i="25"/>
  <c r="S33" i="25"/>
  <c r="T33" i="25"/>
  <c r="R34" i="25"/>
  <c r="S34" i="25"/>
  <c r="T34" i="25"/>
  <c r="R35" i="25"/>
  <c r="S35" i="25"/>
  <c r="T35" i="25"/>
  <c r="R36" i="25"/>
  <c r="S36" i="25"/>
  <c r="T36" i="25"/>
  <c r="R37" i="25"/>
  <c r="S37" i="25"/>
  <c r="T37" i="25"/>
  <c r="R38" i="25"/>
  <c r="S38" i="25"/>
  <c r="T38" i="25"/>
  <c r="R39" i="25"/>
  <c r="S39" i="25"/>
  <c r="T39" i="25"/>
  <c r="R40" i="25"/>
  <c r="S40" i="25"/>
  <c r="T40" i="25"/>
  <c r="R41" i="25"/>
  <c r="S41" i="25"/>
  <c r="T41" i="25"/>
  <c r="R42" i="25"/>
  <c r="S42" i="25"/>
  <c r="T42" i="25"/>
  <c r="R43" i="25"/>
  <c r="S43" i="25"/>
  <c r="T43" i="25"/>
  <c r="R44" i="25"/>
  <c r="S44" i="25"/>
  <c r="T44" i="25"/>
  <c r="R45" i="25"/>
  <c r="S45" i="25"/>
  <c r="T45" i="25"/>
  <c r="R46" i="25"/>
  <c r="S46" i="25"/>
  <c r="T46" i="25"/>
  <c r="R47" i="25"/>
  <c r="S47" i="25"/>
  <c r="T47" i="25"/>
  <c r="R48" i="25"/>
  <c r="S48" i="25"/>
  <c r="T48" i="25"/>
  <c r="R49" i="25"/>
  <c r="S49" i="25"/>
  <c r="T49" i="25"/>
  <c r="R50" i="25"/>
  <c r="S50" i="25"/>
  <c r="T50" i="25"/>
  <c r="R51" i="25"/>
  <c r="S51" i="25"/>
  <c r="T51" i="25"/>
  <c r="R52" i="25"/>
  <c r="S52" i="25"/>
  <c r="T52" i="25"/>
  <c r="R53" i="25"/>
  <c r="S53" i="25"/>
  <c r="T53" i="25"/>
  <c r="R54" i="25"/>
  <c r="S54" i="25"/>
  <c r="T54" i="25"/>
  <c r="R55" i="25"/>
  <c r="S55" i="25"/>
  <c r="T55" i="25"/>
  <c r="R56" i="25"/>
  <c r="S56" i="25"/>
  <c r="T56" i="25"/>
  <c r="R57" i="25"/>
  <c r="S57" i="25"/>
  <c r="T57" i="25"/>
  <c r="R58" i="25"/>
  <c r="S58" i="25"/>
  <c r="T58" i="25"/>
  <c r="R59" i="25"/>
  <c r="S59" i="25"/>
  <c r="T59" i="25"/>
  <c r="R60" i="25"/>
  <c r="S60" i="25"/>
  <c r="T60" i="25"/>
  <c r="R61" i="25"/>
  <c r="S61" i="25"/>
  <c r="T61" i="25"/>
  <c r="R62" i="25"/>
  <c r="S62" i="25"/>
  <c r="T62" i="25"/>
  <c r="R63" i="25"/>
  <c r="S63" i="25"/>
  <c r="T63" i="25"/>
  <c r="R64" i="25"/>
  <c r="S64" i="25"/>
  <c r="T64" i="25"/>
  <c r="R65" i="25"/>
  <c r="S65" i="25"/>
  <c r="T65" i="25"/>
  <c r="R66" i="25"/>
  <c r="S66" i="25"/>
  <c r="T66" i="25"/>
  <c r="R67" i="25"/>
  <c r="S67" i="25"/>
  <c r="T67" i="25"/>
  <c r="R68" i="25"/>
  <c r="S68" i="25"/>
  <c r="T68" i="25"/>
  <c r="R69" i="25"/>
  <c r="S69" i="25"/>
  <c r="T69" i="25"/>
  <c r="R70" i="25"/>
  <c r="S70" i="25"/>
  <c r="T70" i="25"/>
  <c r="R71" i="25"/>
  <c r="S71" i="25"/>
  <c r="T71" i="25"/>
  <c r="R72" i="25"/>
  <c r="S72" i="25"/>
  <c r="T72" i="25"/>
  <c r="R73" i="25"/>
  <c r="S73" i="25"/>
  <c r="T73" i="25"/>
  <c r="R74" i="25"/>
  <c r="S74" i="25"/>
  <c r="T74" i="25"/>
  <c r="R75" i="25"/>
  <c r="S75" i="25"/>
  <c r="T75" i="25"/>
  <c r="R76" i="25"/>
  <c r="S76" i="25"/>
  <c r="T76" i="25"/>
  <c r="R77" i="25"/>
  <c r="S77" i="25"/>
  <c r="T77" i="25"/>
  <c r="R78" i="25"/>
  <c r="S78" i="25"/>
  <c r="T78" i="25"/>
  <c r="R79" i="25"/>
  <c r="S79" i="25"/>
  <c r="T79" i="25"/>
  <c r="R80" i="25"/>
  <c r="S80" i="25"/>
  <c r="T80" i="25"/>
  <c r="R81" i="25"/>
  <c r="S81" i="25"/>
  <c r="T81" i="25"/>
  <c r="R82" i="25"/>
  <c r="S82" i="25"/>
  <c r="T82" i="25"/>
  <c r="R83" i="25"/>
  <c r="S83" i="25"/>
  <c r="T83" i="25"/>
  <c r="R84" i="25"/>
  <c r="S84" i="25"/>
  <c r="T84" i="25"/>
  <c r="R85" i="25"/>
  <c r="S85" i="25"/>
  <c r="T85" i="25"/>
  <c r="R86" i="25"/>
  <c r="S86" i="25"/>
  <c r="T86" i="25"/>
  <c r="R87" i="25"/>
  <c r="S87" i="25"/>
  <c r="T87" i="25"/>
  <c r="R88" i="25"/>
  <c r="S88" i="25"/>
  <c r="T88" i="25"/>
  <c r="R89" i="25"/>
  <c r="S89" i="25"/>
  <c r="T89" i="25"/>
  <c r="R90" i="25"/>
  <c r="S90" i="25"/>
  <c r="T90" i="25"/>
  <c r="R91" i="25"/>
  <c r="S91" i="25"/>
  <c r="T91" i="25"/>
  <c r="R92" i="25"/>
  <c r="S92" i="25"/>
  <c r="T92" i="25"/>
  <c r="R93" i="25"/>
  <c r="S93" i="25"/>
  <c r="T93" i="25"/>
  <c r="R94" i="25"/>
  <c r="S94" i="25"/>
  <c r="T94" i="25"/>
  <c r="R95" i="25"/>
  <c r="S95" i="25"/>
  <c r="T95" i="25"/>
  <c r="R96" i="25"/>
  <c r="S96" i="25"/>
  <c r="T96" i="25"/>
  <c r="R97" i="25"/>
  <c r="S97" i="25"/>
  <c r="T97" i="25"/>
  <c r="R98" i="25"/>
  <c r="S98" i="25"/>
  <c r="T98" i="25"/>
  <c r="R99" i="25"/>
  <c r="S99" i="25"/>
  <c r="T99" i="25"/>
  <c r="R100" i="25"/>
  <c r="S100" i="25"/>
  <c r="T100" i="25"/>
  <c r="R101" i="25"/>
  <c r="S101" i="25"/>
  <c r="T101" i="25"/>
  <c r="R102" i="25"/>
  <c r="S102" i="25"/>
  <c r="T102" i="25"/>
  <c r="R103" i="25"/>
  <c r="S103" i="25"/>
  <c r="T103" i="25"/>
  <c r="R104" i="25"/>
  <c r="S104" i="25"/>
  <c r="T104" i="25"/>
  <c r="R105" i="25"/>
  <c r="S105" i="25"/>
  <c r="T105" i="25"/>
  <c r="R106" i="25"/>
  <c r="S106" i="25"/>
  <c r="T106" i="25"/>
  <c r="R107" i="25"/>
  <c r="S107" i="25"/>
  <c r="T107" i="25"/>
  <c r="R108" i="25"/>
  <c r="S108" i="25"/>
  <c r="T108" i="25"/>
  <c r="R109" i="25"/>
  <c r="S109" i="25"/>
  <c r="T109" i="25"/>
  <c r="R110" i="25"/>
  <c r="S110" i="25"/>
  <c r="T110" i="25"/>
  <c r="R111" i="25"/>
  <c r="S111" i="25"/>
  <c r="T111" i="25"/>
  <c r="R112" i="25"/>
  <c r="S112" i="25"/>
  <c r="T112" i="25"/>
  <c r="R113" i="25"/>
  <c r="S113" i="25"/>
  <c r="T113" i="25"/>
  <c r="R114" i="25"/>
  <c r="S114" i="25"/>
  <c r="T114" i="25"/>
  <c r="R115" i="25"/>
  <c r="S115" i="25"/>
  <c r="T115" i="25"/>
  <c r="R116" i="25"/>
  <c r="S116" i="25"/>
  <c r="T116" i="25"/>
  <c r="R117" i="25"/>
  <c r="S117" i="25"/>
  <c r="T117" i="25"/>
  <c r="R118" i="25"/>
  <c r="S118" i="25"/>
  <c r="T118" i="25"/>
  <c r="R119" i="25"/>
  <c r="S119" i="25"/>
  <c r="T119" i="25"/>
  <c r="R120" i="25"/>
  <c r="S120" i="25"/>
  <c r="T120" i="25"/>
  <c r="R121" i="25"/>
  <c r="S121" i="25"/>
  <c r="T121" i="25"/>
  <c r="R122" i="25"/>
  <c r="S122" i="25"/>
  <c r="T122" i="25"/>
  <c r="R123" i="25"/>
  <c r="S123" i="25"/>
  <c r="T123" i="25"/>
  <c r="R124" i="25"/>
  <c r="S124" i="25"/>
  <c r="T124" i="25"/>
  <c r="R125" i="25"/>
  <c r="S125" i="25"/>
  <c r="T125" i="25"/>
  <c r="R126" i="25"/>
  <c r="S126" i="25"/>
  <c r="T126" i="25"/>
  <c r="R127" i="25"/>
  <c r="S127" i="25"/>
  <c r="T127" i="25"/>
  <c r="R128" i="25"/>
  <c r="S128" i="25"/>
  <c r="T128" i="25"/>
  <c r="R129" i="25"/>
  <c r="S129" i="25"/>
  <c r="T129" i="25"/>
  <c r="R130" i="25"/>
  <c r="S130" i="25"/>
  <c r="T130" i="25"/>
  <c r="R131" i="25"/>
  <c r="S131" i="25"/>
  <c r="T131" i="25"/>
  <c r="R132" i="25"/>
  <c r="S132" i="25"/>
  <c r="T132" i="25"/>
  <c r="R133" i="25"/>
  <c r="S133" i="25"/>
  <c r="T133" i="25"/>
  <c r="R134" i="25"/>
  <c r="S134" i="25"/>
  <c r="T134" i="25"/>
  <c r="R135" i="25"/>
  <c r="S135" i="25"/>
  <c r="T135" i="25"/>
  <c r="R136" i="25"/>
  <c r="S136" i="25"/>
  <c r="T136" i="25"/>
  <c r="R137" i="25"/>
  <c r="S137" i="25"/>
  <c r="T137" i="25"/>
  <c r="R138" i="25"/>
  <c r="S138" i="25"/>
  <c r="T138" i="25"/>
  <c r="R139" i="25"/>
  <c r="S139" i="25"/>
  <c r="T139" i="25"/>
  <c r="R140" i="25"/>
  <c r="S140" i="25"/>
  <c r="T140" i="25"/>
  <c r="R141" i="25"/>
  <c r="S141" i="25"/>
  <c r="T141" i="25"/>
  <c r="R142" i="25"/>
  <c r="S142" i="25"/>
  <c r="T142" i="25"/>
  <c r="R143" i="25"/>
  <c r="S143" i="25"/>
  <c r="T143" i="25"/>
  <c r="R144" i="25"/>
  <c r="S144" i="25"/>
  <c r="T144" i="25"/>
  <c r="R145" i="25"/>
  <c r="S145" i="25"/>
  <c r="T145" i="25"/>
  <c r="R146" i="25"/>
  <c r="S146" i="25"/>
  <c r="T146" i="25"/>
  <c r="R147" i="25"/>
  <c r="S147" i="25"/>
  <c r="T147" i="25"/>
  <c r="R148" i="25"/>
  <c r="S148" i="25"/>
  <c r="T148" i="25"/>
  <c r="R149" i="25"/>
  <c r="S149" i="25"/>
  <c r="T149" i="25"/>
  <c r="R150" i="25"/>
  <c r="S150" i="25"/>
  <c r="T150" i="25"/>
  <c r="R151" i="25"/>
  <c r="S151" i="25"/>
  <c r="T151" i="25"/>
  <c r="R152" i="25"/>
  <c r="S152" i="25"/>
  <c r="T152" i="25"/>
  <c r="R153" i="25"/>
  <c r="S153" i="25"/>
  <c r="T153" i="25"/>
  <c r="R154" i="25"/>
  <c r="S154" i="25"/>
  <c r="T154" i="25"/>
  <c r="R155" i="25"/>
  <c r="S155" i="25"/>
  <c r="T155" i="25"/>
  <c r="R156" i="25"/>
  <c r="S156" i="25"/>
  <c r="T156" i="25"/>
  <c r="R157" i="25"/>
  <c r="S157" i="25"/>
  <c r="T157" i="25"/>
  <c r="R158" i="25"/>
  <c r="S158" i="25"/>
  <c r="T158" i="25"/>
  <c r="R159" i="25"/>
  <c r="S159" i="25"/>
  <c r="T159" i="25"/>
  <c r="R160" i="25"/>
  <c r="S160" i="25"/>
  <c r="T160" i="25"/>
  <c r="R161" i="25"/>
  <c r="S161" i="25"/>
  <c r="T161" i="25"/>
  <c r="R162" i="25"/>
  <c r="S162" i="25"/>
  <c r="T162" i="25"/>
  <c r="R163" i="25"/>
  <c r="S163" i="25"/>
  <c r="T163" i="25"/>
  <c r="R164" i="25"/>
  <c r="S164" i="25"/>
  <c r="T164" i="25"/>
  <c r="R165" i="25"/>
  <c r="S165" i="25"/>
  <c r="T165" i="25"/>
  <c r="R166" i="25"/>
  <c r="S166" i="25"/>
  <c r="T166" i="25"/>
  <c r="R167" i="25"/>
  <c r="S167" i="25"/>
  <c r="T167" i="25"/>
  <c r="R168" i="25"/>
  <c r="S168" i="25"/>
  <c r="T168" i="25"/>
  <c r="R169" i="25"/>
  <c r="S169" i="25"/>
  <c r="T169" i="25"/>
  <c r="R170" i="25"/>
  <c r="S170" i="25"/>
  <c r="T170" i="25"/>
  <c r="R171" i="25"/>
  <c r="S171" i="25"/>
  <c r="T171" i="25"/>
  <c r="R172" i="25"/>
  <c r="S172" i="25"/>
  <c r="T172" i="25"/>
  <c r="R173" i="25"/>
  <c r="S173" i="25"/>
  <c r="T173" i="25"/>
  <c r="R174" i="25"/>
  <c r="S174" i="25"/>
  <c r="T174" i="25"/>
  <c r="R175" i="25"/>
  <c r="S175" i="25"/>
  <c r="T175" i="25"/>
  <c r="R176" i="25"/>
  <c r="S176" i="25"/>
  <c r="T176" i="25"/>
  <c r="R177" i="25"/>
  <c r="S177" i="25"/>
  <c r="T177" i="25"/>
  <c r="R178" i="25"/>
  <c r="S178" i="25"/>
  <c r="T178" i="25"/>
  <c r="R179" i="25"/>
  <c r="S179" i="25"/>
  <c r="T179" i="25"/>
  <c r="R180" i="25"/>
  <c r="S180" i="25"/>
  <c r="T180" i="25"/>
  <c r="R181" i="25"/>
  <c r="S181" i="25"/>
  <c r="T181" i="25"/>
  <c r="R182" i="25"/>
  <c r="S182" i="25"/>
  <c r="T182" i="25"/>
  <c r="R183" i="25"/>
  <c r="S183" i="25"/>
  <c r="T183" i="25"/>
  <c r="R184" i="25"/>
  <c r="S184" i="25"/>
  <c r="T184" i="25"/>
  <c r="R185" i="25"/>
  <c r="S185" i="25"/>
  <c r="T185" i="25"/>
  <c r="R186" i="25"/>
  <c r="S186" i="25"/>
  <c r="T186" i="25"/>
  <c r="R187" i="25"/>
  <c r="S187" i="25"/>
  <c r="T187" i="25"/>
  <c r="R188" i="25"/>
  <c r="S188" i="25"/>
  <c r="T188" i="25"/>
  <c r="R189" i="25"/>
  <c r="S189" i="25"/>
  <c r="T189" i="25"/>
  <c r="R190" i="25"/>
  <c r="S190" i="25"/>
  <c r="T190" i="25"/>
  <c r="R191" i="25"/>
  <c r="S191" i="25"/>
  <c r="T191" i="25"/>
  <c r="R192" i="25"/>
  <c r="S192" i="25"/>
  <c r="T192" i="25"/>
  <c r="R193" i="25"/>
  <c r="S193" i="25"/>
  <c r="T193" i="25"/>
  <c r="R194" i="25"/>
  <c r="S194" i="25"/>
  <c r="T194" i="25"/>
  <c r="R195" i="25"/>
  <c r="S195" i="25"/>
  <c r="T195" i="25"/>
  <c r="R196" i="25"/>
  <c r="S196" i="25"/>
  <c r="T196" i="25"/>
  <c r="R197" i="25"/>
  <c r="S197" i="25"/>
  <c r="T197" i="25"/>
  <c r="R198" i="25"/>
  <c r="S198" i="25"/>
  <c r="T198" i="25"/>
  <c r="R199" i="25"/>
  <c r="S199" i="25"/>
  <c r="T199" i="25"/>
  <c r="R200" i="25"/>
  <c r="S200" i="25"/>
  <c r="T200" i="25"/>
  <c r="R19" i="4"/>
  <c r="S19" i="4"/>
  <c r="T19" i="4"/>
  <c r="R20" i="4"/>
  <c r="S20" i="4"/>
  <c r="T20" i="4"/>
  <c r="R21" i="4"/>
  <c r="S21" i="4"/>
  <c r="T21" i="4"/>
  <c r="R22" i="4"/>
  <c r="S22" i="4"/>
  <c r="T22" i="4"/>
  <c r="R23" i="4"/>
  <c r="S23" i="4"/>
  <c r="T23" i="4"/>
  <c r="R24" i="4"/>
  <c r="S24" i="4"/>
  <c r="T24" i="4"/>
  <c r="R25" i="4"/>
  <c r="S25" i="4"/>
  <c r="T25" i="4"/>
  <c r="R26" i="4"/>
  <c r="S26" i="4"/>
  <c r="T26" i="4"/>
  <c r="R27" i="4"/>
  <c r="S27" i="4"/>
  <c r="T27" i="4"/>
  <c r="R28" i="4"/>
  <c r="S28" i="4"/>
  <c r="T28" i="4"/>
  <c r="R29" i="4"/>
  <c r="S29" i="4"/>
  <c r="T29" i="4"/>
  <c r="R30" i="4"/>
  <c r="S30" i="4"/>
  <c r="T30" i="4"/>
  <c r="R31" i="4"/>
  <c r="S31" i="4"/>
  <c r="T31" i="4"/>
  <c r="R32" i="4"/>
  <c r="S32" i="4"/>
  <c r="T32" i="4"/>
  <c r="R33" i="4"/>
  <c r="S33" i="4"/>
  <c r="T33" i="4"/>
  <c r="R34" i="4"/>
  <c r="S34" i="4"/>
  <c r="T34" i="4"/>
  <c r="R35" i="4"/>
  <c r="S35" i="4"/>
  <c r="T35" i="4"/>
  <c r="R36" i="4"/>
  <c r="S36" i="4"/>
  <c r="T36" i="4"/>
  <c r="R37" i="4"/>
  <c r="S37" i="4"/>
  <c r="T37" i="4"/>
  <c r="R38" i="4"/>
  <c r="S38" i="4"/>
  <c r="T38" i="4"/>
  <c r="R39" i="4"/>
  <c r="S39" i="4"/>
  <c r="T39" i="4"/>
  <c r="R40" i="4"/>
  <c r="S40" i="4"/>
  <c r="T40" i="4"/>
  <c r="R41" i="4"/>
  <c r="S41" i="4"/>
  <c r="T41" i="4"/>
  <c r="R42" i="4"/>
  <c r="S42" i="4"/>
  <c r="T42" i="4"/>
  <c r="R43" i="4"/>
  <c r="S43" i="4"/>
  <c r="T43" i="4"/>
  <c r="R44" i="4"/>
  <c r="S44" i="4"/>
  <c r="T44" i="4"/>
  <c r="R45" i="4"/>
  <c r="S45" i="4"/>
  <c r="T45" i="4"/>
  <c r="R46" i="4"/>
  <c r="S46" i="4"/>
  <c r="T46" i="4"/>
  <c r="R47" i="4"/>
  <c r="S47" i="4"/>
  <c r="T47" i="4"/>
  <c r="R48" i="4"/>
  <c r="S48" i="4"/>
  <c r="T48" i="4"/>
  <c r="R49" i="4"/>
  <c r="S49" i="4"/>
  <c r="T49" i="4"/>
  <c r="R50" i="4"/>
  <c r="S50" i="4"/>
  <c r="T50" i="4"/>
  <c r="R51" i="4"/>
  <c r="S51" i="4"/>
  <c r="T51" i="4"/>
  <c r="R52" i="4"/>
  <c r="S52" i="4"/>
  <c r="T52" i="4"/>
  <c r="R53" i="4"/>
  <c r="S53" i="4"/>
  <c r="T53" i="4"/>
  <c r="R54" i="4"/>
  <c r="S54" i="4"/>
  <c r="T54" i="4"/>
  <c r="R55" i="4"/>
  <c r="S55" i="4"/>
  <c r="T55" i="4"/>
  <c r="R56" i="4"/>
  <c r="S56" i="4"/>
  <c r="T56" i="4"/>
  <c r="R57" i="4"/>
  <c r="S57" i="4"/>
  <c r="T57" i="4"/>
  <c r="R58" i="4"/>
  <c r="S58" i="4"/>
  <c r="T58" i="4"/>
  <c r="R59" i="4"/>
  <c r="S59" i="4"/>
  <c r="T59" i="4"/>
  <c r="R60" i="4"/>
  <c r="S60" i="4"/>
  <c r="T60" i="4"/>
  <c r="R61" i="4"/>
  <c r="S61" i="4"/>
  <c r="T61" i="4"/>
  <c r="R62" i="4"/>
  <c r="S62" i="4"/>
  <c r="T62" i="4"/>
  <c r="R63" i="4"/>
  <c r="S63" i="4"/>
  <c r="T63" i="4"/>
  <c r="R64" i="4"/>
  <c r="S64" i="4"/>
  <c r="T64" i="4"/>
  <c r="R65" i="4"/>
  <c r="S65" i="4"/>
  <c r="T65" i="4"/>
  <c r="R66" i="4"/>
  <c r="S66" i="4"/>
  <c r="T66" i="4"/>
  <c r="R67" i="4"/>
  <c r="S67" i="4"/>
  <c r="T67" i="4"/>
  <c r="R68" i="4"/>
  <c r="S68" i="4"/>
  <c r="T68" i="4"/>
  <c r="R69" i="4"/>
  <c r="S69" i="4"/>
  <c r="T69" i="4"/>
  <c r="R70" i="4"/>
  <c r="S70" i="4"/>
  <c r="T70" i="4"/>
  <c r="R71" i="4"/>
  <c r="S71" i="4"/>
  <c r="T71" i="4"/>
  <c r="R72" i="4"/>
  <c r="S72" i="4"/>
  <c r="T72" i="4"/>
  <c r="R73" i="4"/>
  <c r="S73" i="4"/>
  <c r="T73" i="4"/>
  <c r="R74" i="4"/>
  <c r="S74" i="4"/>
  <c r="T74" i="4"/>
  <c r="R75" i="4"/>
  <c r="S75" i="4"/>
  <c r="T75" i="4"/>
  <c r="R76" i="4"/>
  <c r="S76" i="4"/>
  <c r="T76" i="4"/>
  <c r="R77" i="4"/>
  <c r="S77" i="4"/>
  <c r="T77" i="4"/>
  <c r="R78" i="4"/>
  <c r="S78" i="4"/>
  <c r="T78" i="4"/>
  <c r="R79" i="4"/>
  <c r="S79" i="4"/>
  <c r="T79" i="4"/>
  <c r="R80" i="4"/>
  <c r="S80" i="4"/>
  <c r="T80" i="4"/>
  <c r="R81" i="4"/>
  <c r="S81" i="4"/>
  <c r="T81" i="4"/>
  <c r="R82" i="4"/>
  <c r="S82" i="4"/>
  <c r="T82" i="4"/>
  <c r="R83" i="4"/>
  <c r="S83" i="4"/>
  <c r="T83" i="4"/>
  <c r="R84" i="4"/>
  <c r="S84" i="4"/>
  <c r="T84" i="4"/>
  <c r="R85" i="4"/>
  <c r="S85" i="4"/>
  <c r="T85" i="4"/>
  <c r="R86" i="4"/>
  <c r="S86" i="4"/>
  <c r="T86" i="4"/>
  <c r="R87" i="4"/>
  <c r="S87" i="4"/>
  <c r="T87" i="4"/>
  <c r="R88" i="4"/>
  <c r="S88" i="4"/>
  <c r="T88" i="4"/>
  <c r="R89" i="4"/>
  <c r="S89" i="4"/>
  <c r="T89" i="4"/>
  <c r="R90" i="4"/>
  <c r="S90" i="4"/>
  <c r="T90" i="4"/>
  <c r="R91" i="4"/>
  <c r="S91" i="4"/>
  <c r="T91" i="4"/>
  <c r="R92" i="4"/>
  <c r="S92" i="4"/>
  <c r="T92" i="4"/>
  <c r="R93" i="4"/>
  <c r="S93" i="4"/>
  <c r="T93" i="4"/>
  <c r="R94" i="4"/>
  <c r="S94" i="4"/>
  <c r="T94" i="4"/>
  <c r="R95" i="4"/>
  <c r="S95" i="4"/>
  <c r="T95" i="4"/>
  <c r="R96" i="4"/>
  <c r="S96" i="4"/>
  <c r="T96" i="4"/>
  <c r="R97" i="4"/>
  <c r="S97" i="4"/>
  <c r="T97" i="4"/>
  <c r="R98" i="4"/>
  <c r="S98" i="4"/>
  <c r="T98" i="4"/>
  <c r="R99" i="4"/>
  <c r="S99" i="4"/>
  <c r="T99" i="4"/>
  <c r="R100" i="4"/>
  <c r="S100" i="4"/>
  <c r="T100" i="4"/>
  <c r="R101" i="4"/>
  <c r="S101" i="4"/>
  <c r="T101" i="4"/>
  <c r="R102" i="4"/>
  <c r="S102" i="4"/>
  <c r="T102" i="4"/>
  <c r="R103" i="4"/>
  <c r="S103" i="4"/>
  <c r="T103" i="4"/>
  <c r="R104" i="4"/>
  <c r="S104" i="4"/>
  <c r="T104" i="4"/>
  <c r="R105" i="4"/>
  <c r="S105" i="4"/>
  <c r="T105" i="4"/>
  <c r="R106" i="4"/>
  <c r="S106" i="4"/>
  <c r="T106" i="4"/>
  <c r="R107" i="4"/>
  <c r="S107" i="4"/>
  <c r="T107" i="4"/>
  <c r="R108" i="4"/>
  <c r="S108" i="4"/>
  <c r="T108" i="4"/>
  <c r="R109" i="4"/>
  <c r="S109" i="4"/>
  <c r="T109" i="4"/>
  <c r="R110" i="4"/>
  <c r="S110" i="4"/>
  <c r="T110" i="4"/>
  <c r="R111" i="4"/>
  <c r="S111" i="4"/>
  <c r="T111" i="4"/>
  <c r="R112" i="4"/>
  <c r="S112" i="4"/>
  <c r="T112" i="4"/>
  <c r="R113" i="4"/>
  <c r="S113" i="4"/>
  <c r="T113" i="4"/>
  <c r="R114" i="4"/>
  <c r="S114" i="4"/>
  <c r="T114" i="4"/>
  <c r="R115" i="4"/>
  <c r="S115" i="4"/>
  <c r="T115" i="4"/>
  <c r="R116" i="4"/>
  <c r="S116" i="4"/>
  <c r="T116" i="4"/>
  <c r="R117" i="4"/>
  <c r="S117" i="4"/>
  <c r="T117" i="4"/>
  <c r="R118" i="4"/>
  <c r="S118" i="4"/>
  <c r="T118" i="4"/>
  <c r="R119" i="4"/>
  <c r="S119" i="4"/>
  <c r="T119" i="4"/>
  <c r="R120" i="4"/>
  <c r="S120" i="4"/>
  <c r="T120" i="4"/>
  <c r="R121" i="4"/>
  <c r="S121" i="4"/>
  <c r="T121" i="4"/>
  <c r="R122" i="4"/>
  <c r="S122" i="4"/>
  <c r="T122" i="4"/>
  <c r="R123" i="4"/>
  <c r="S123" i="4"/>
  <c r="T123" i="4"/>
  <c r="R124" i="4"/>
  <c r="S124" i="4"/>
  <c r="T124" i="4"/>
  <c r="R125" i="4"/>
  <c r="S125" i="4"/>
  <c r="T125" i="4"/>
  <c r="R126" i="4"/>
  <c r="S126" i="4"/>
  <c r="T126" i="4"/>
  <c r="R127" i="4"/>
  <c r="S127" i="4"/>
  <c r="T127" i="4"/>
  <c r="R128" i="4"/>
  <c r="S128" i="4"/>
  <c r="T128" i="4"/>
  <c r="R129" i="4"/>
  <c r="S129" i="4"/>
  <c r="T129" i="4"/>
  <c r="R130" i="4"/>
  <c r="S130" i="4"/>
  <c r="T130" i="4"/>
  <c r="R131" i="4"/>
  <c r="S131" i="4"/>
  <c r="T131" i="4"/>
  <c r="R132" i="4"/>
  <c r="S132" i="4"/>
  <c r="T132" i="4"/>
  <c r="R133" i="4"/>
  <c r="S133" i="4"/>
  <c r="T133" i="4"/>
  <c r="R134" i="4"/>
  <c r="S134" i="4"/>
  <c r="T134" i="4"/>
  <c r="R135" i="4"/>
  <c r="S135" i="4"/>
  <c r="T135" i="4"/>
  <c r="R136" i="4"/>
  <c r="S136" i="4"/>
  <c r="T136" i="4"/>
  <c r="R137" i="4"/>
  <c r="S137" i="4"/>
  <c r="T137" i="4"/>
  <c r="R138" i="4"/>
  <c r="S138" i="4"/>
  <c r="T138" i="4"/>
  <c r="R139" i="4"/>
  <c r="S139" i="4"/>
  <c r="T139" i="4"/>
  <c r="R140" i="4"/>
  <c r="S140" i="4"/>
  <c r="T140" i="4"/>
  <c r="R141" i="4"/>
  <c r="S141" i="4"/>
  <c r="T141" i="4"/>
  <c r="R142" i="4"/>
  <c r="S142" i="4"/>
  <c r="T142" i="4"/>
  <c r="R143" i="4"/>
  <c r="S143" i="4"/>
  <c r="T143" i="4"/>
  <c r="R144" i="4"/>
  <c r="S144" i="4"/>
  <c r="T144" i="4"/>
  <c r="R145" i="4"/>
  <c r="S145" i="4"/>
  <c r="T145" i="4"/>
  <c r="R146" i="4"/>
  <c r="S146" i="4"/>
  <c r="T146" i="4"/>
  <c r="R147" i="4"/>
  <c r="S147" i="4"/>
  <c r="T147" i="4"/>
  <c r="R148" i="4"/>
  <c r="S148" i="4"/>
  <c r="T148" i="4"/>
  <c r="R149" i="4"/>
  <c r="S149" i="4"/>
  <c r="T149" i="4"/>
  <c r="R150" i="4"/>
  <c r="S150" i="4"/>
  <c r="T150" i="4"/>
  <c r="R151" i="4"/>
  <c r="S151" i="4"/>
  <c r="T151" i="4"/>
  <c r="R152" i="4"/>
  <c r="S152" i="4"/>
  <c r="T152" i="4"/>
  <c r="R153" i="4"/>
  <c r="S153" i="4"/>
  <c r="T153" i="4"/>
  <c r="R154" i="4"/>
  <c r="S154" i="4"/>
  <c r="T154" i="4"/>
  <c r="R155" i="4"/>
  <c r="S155" i="4"/>
  <c r="T155" i="4"/>
  <c r="R156" i="4"/>
  <c r="S156" i="4"/>
  <c r="T156" i="4"/>
  <c r="R157" i="4"/>
  <c r="S157" i="4"/>
  <c r="T157" i="4"/>
  <c r="R158" i="4"/>
  <c r="S158" i="4"/>
  <c r="T158" i="4"/>
  <c r="R159" i="4"/>
  <c r="S159" i="4"/>
  <c r="T159" i="4"/>
  <c r="R160" i="4"/>
  <c r="S160" i="4"/>
  <c r="T160" i="4"/>
  <c r="R161" i="4"/>
  <c r="S161" i="4"/>
  <c r="T161" i="4"/>
  <c r="R162" i="4"/>
  <c r="S162" i="4"/>
  <c r="T162" i="4"/>
  <c r="R163" i="4"/>
  <c r="S163" i="4"/>
  <c r="T163" i="4"/>
  <c r="R164" i="4"/>
  <c r="S164" i="4"/>
  <c r="T164" i="4"/>
  <c r="R165" i="4"/>
  <c r="S165" i="4"/>
  <c r="T165" i="4"/>
  <c r="R166" i="4"/>
  <c r="S166" i="4"/>
  <c r="T166" i="4"/>
  <c r="R167" i="4"/>
  <c r="S167" i="4"/>
  <c r="T167" i="4"/>
  <c r="R168" i="4"/>
  <c r="S168" i="4"/>
  <c r="T168" i="4"/>
  <c r="R169" i="4"/>
  <c r="S169" i="4"/>
  <c r="T169" i="4"/>
  <c r="R170" i="4"/>
  <c r="S170" i="4"/>
  <c r="T170" i="4"/>
  <c r="R171" i="4"/>
  <c r="S171" i="4"/>
  <c r="T171" i="4"/>
  <c r="R172" i="4"/>
  <c r="S172" i="4"/>
  <c r="T172" i="4"/>
  <c r="R173" i="4"/>
  <c r="S173" i="4"/>
  <c r="T173" i="4"/>
  <c r="R174" i="4"/>
  <c r="S174" i="4"/>
  <c r="T174" i="4"/>
  <c r="R175" i="4"/>
  <c r="S175" i="4"/>
  <c r="T175" i="4"/>
  <c r="R176" i="4"/>
  <c r="S176" i="4"/>
  <c r="T176" i="4"/>
  <c r="R177" i="4"/>
  <c r="S177" i="4"/>
  <c r="T177" i="4"/>
  <c r="R178" i="4"/>
  <c r="S178" i="4"/>
  <c r="T178" i="4"/>
  <c r="R179" i="4"/>
  <c r="S179" i="4"/>
  <c r="T179" i="4"/>
  <c r="R180" i="4"/>
  <c r="S180" i="4"/>
  <c r="T180" i="4"/>
  <c r="R181" i="4"/>
  <c r="S181" i="4"/>
  <c r="T181" i="4"/>
  <c r="R182" i="4"/>
  <c r="S182" i="4"/>
  <c r="T182" i="4"/>
  <c r="R183" i="4"/>
  <c r="S183" i="4"/>
  <c r="T183" i="4"/>
  <c r="R184" i="4"/>
  <c r="S184" i="4"/>
  <c r="T184" i="4"/>
  <c r="R185" i="4"/>
  <c r="S185" i="4"/>
  <c r="T185" i="4"/>
  <c r="R186" i="4"/>
  <c r="S186" i="4"/>
  <c r="T186" i="4"/>
  <c r="R187" i="4"/>
  <c r="S187" i="4"/>
  <c r="T187" i="4"/>
  <c r="R188" i="4"/>
  <c r="S188" i="4"/>
  <c r="T188" i="4"/>
  <c r="R189" i="4"/>
  <c r="S189" i="4"/>
  <c r="T189" i="4"/>
  <c r="R190" i="4"/>
  <c r="S190" i="4"/>
  <c r="T190" i="4"/>
  <c r="R191" i="4"/>
  <c r="S191" i="4"/>
  <c r="T191" i="4"/>
  <c r="R192" i="4"/>
  <c r="S192" i="4"/>
  <c r="T192" i="4"/>
  <c r="R193" i="4"/>
  <c r="S193" i="4"/>
  <c r="T193" i="4"/>
  <c r="R194" i="4"/>
  <c r="S194" i="4"/>
  <c r="T194" i="4"/>
  <c r="R195" i="4"/>
  <c r="S195" i="4"/>
  <c r="T195" i="4"/>
  <c r="R196" i="4"/>
  <c r="S196" i="4"/>
  <c r="T196" i="4"/>
  <c r="R197" i="4"/>
  <c r="S197" i="4"/>
  <c r="T197" i="4"/>
  <c r="R198" i="4"/>
  <c r="S198" i="4"/>
  <c r="T198" i="4"/>
  <c r="R199" i="4"/>
  <c r="S199" i="4"/>
  <c r="T199" i="4"/>
  <c r="R200" i="4"/>
  <c r="S200" i="4"/>
  <c r="T200" i="4"/>
  <c r="R19" i="41"/>
  <c r="S19" i="41"/>
  <c r="T19" i="41"/>
  <c r="R20" i="41"/>
  <c r="S20" i="41"/>
  <c r="T20" i="41"/>
  <c r="R21" i="41"/>
  <c r="S21" i="41"/>
  <c r="T21" i="41"/>
  <c r="R22" i="41"/>
  <c r="S22" i="41"/>
  <c r="T22" i="41"/>
  <c r="R23" i="41"/>
  <c r="S23" i="41"/>
  <c r="T23" i="41"/>
  <c r="R24" i="41"/>
  <c r="S24" i="41"/>
  <c r="T24" i="41"/>
  <c r="R25" i="41"/>
  <c r="S25" i="41"/>
  <c r="T25" i="41"/>
  <c r="R26" i="41"/>
  <c r="S26" i="41"/>
  <c r="T26" i="41"/>
  <c r="R27" i="41"/>
  <c r="S27" i="41"/>
  <c r="T27" i="41"/>
  <c r="R28" i="41"/>
  <c r="S28" i="41"/>
  <c r="T28" i="41"/>
  <c r="R29" i="41"/>
  <c r="S29" i="41"/>
  <c r="T29" i="41"/>
  <c r="R30" i="41"/>
  <c r="S30" i="41"/>
  <c r="T30" i="41"/>
  <c r="R31" i="41"/>
  <c r="S31" i="41"/>
  <c r="T31" i="41"/>
  <c r="R32" i="41"/>
  <c r="S32" i="41"/>
  <c r="T32" i="41"/>
  <c r="R33" i="41"/>
  <c r="S33" i="41"/>
  <c r="T33" i="41"/>
  <c r="R34" i="41"/>
  <c r="S34" i="41"/>
  <c r="T34" i="41"/>
  <c r="R35" i="41"/>
  <c r="S35" i="41"/>
  <c r="T35" i="41"/>
  <c r="R36" i="41"/>
  <c r="S36" i="41"/>
  <c r="T36" i="41"/>
  <c r="R37" i="41"/>
  <c r="S37" i="41"/>
  <c r="T37" i="41"/>
  <c r="R38" i="41"/>
  <c r="S38" i="41"/>
  <c r="T38" i="41"/>
  <c r="R39" i="41"/>
  <c r="S39" i="41"/>
  <c r="T39" i="41"/>
  <c r="R40" i="41"/>
  <c r="S40" i="41"/>
  <c r="T40" i="41"/>
  <c r="R41" i="41"/>
  <c r="S41" i="41"/>
  <c r="T41" i="41"/>
  <c r="R42" i="41"/>
  <c r="S42" i="41"/>
  <c r="T42" i="41"/>
  <c r="R43" i="41"/>
  <c r="S43" i="41"/>
  <c r="T43" i="41"/>
  <c r="R44" i="41"/>
  <c r="S44" i="41"/>
  <c r="T44" i="41"/>
  <c r="R45" i="41"/>
  <c r="S45" i="41"/>
  <c r="T45" i="41"/>
  <c r="R46" i="41"/>
  <c r="S46" i="41"/>
  <c r="T46" i="41"/>
  <c r="R47" i="41"/>
  <c r="S47" i="41"/>
  <c r="T47" i="41"/>
  <c r="R48" i="41"/>
  <c r="S48" i="41"/>
  <c r="T48" i="41"/>
  <c r="R49" i="41"/>
  <c r="S49" i="41"/>
  <c r="T49" i="41"/>
  <c r="R50" i="41"/>
  <c r="S50" i="41"/>
  <c r="T50" i="41"/>
  <c r="R51" i="41"/>
  <c r="S51" i="41"/>
  <c r="T51" i="41"/>
  <c r="R52" i="41"/>
  <c r="S52" i="41"/>
  <c r="T52" i="41"/>
  <c r="R53" i="41"/>
  <c r="S53" i="41"/>
  <c r="T53" i="41"/>
  <c r="R54" i="41"/>
  <c r="S54" i="41"/>
  <c r="T54" i="41"/>
  <c r="R55" i="41"/>
  <c r="S55" i="41"/>
  <c r="T55" i="41"/>
  <c r="R56" i="41"/>
  <c r="S56" i="41"/>
  <c r="T56" i="41"/>
  <c r="R57" i="41"/>
  <c r="S57" i="41"/>
  <c r="T57" i="41"/>
  <c r="R58" i="41"/>
  <c r="S58" i="41"/>
  <c r="T58" i="41"/>
  <c r="R59" i="41"/>
  <c r="S59" i="41"/>
  <c r="T59" i="41"/>
  <c r="R60" i="41"/>
  <c r="S60" i="41"/>
  <c r="T60" i="41"/>
  <c r="R61" i="41"/>
  <c r="S61" i="41"/>
  <c r="T61" i="41"/>
  <c r="R62" i="41"/>
  <c r="S62" i="41"/>
  <c r="T62" i="41"/>
  <c r="R63" i="41"/>
  <c r="S63" i="41"/>
  <c r="T63" i="41"/>
  <c r="R64" i="41"/>
  <c r="S64" i="41"/>
  <c r="T64" i="41"/>
  <c r="R65" i="41"/>
  <c r="S65" i="41"/>
  <c r="T65" i="41"/>
  <c r="R66" i="41"/>
  <c r="S66" i="41"/>
  <c r="T66" i="41"/>
  <c r="R67" i="41"/>
  <c r="S67" i="41"/>
  <c r="T67" i="41"/>
  <c r="R68" i="41"/>
  <c r="S68" i="41"/>
  <c r="T68" i="41"/>
  <c r="R69" i="41"/>
  <c r="S69" i="41"/>
  <c r="T69" i="41"/>
  <c r="R70" i="41"/>
  <c r="S70" i="41"/>
  <c r="T70" i="41"/>
  <c r="R71" i="41"/>
  <c r="S71" i="41"/>
  <c r="T71" i="41"/>
  <c r="R72" i="41"/>
  <c r="S72" i="41"/>
  <c r="T72" i="41"/>
  <c r="R73" i="41"/>
  <c r="S73" i="41"/>
  <c r="T73" i="41"/>
  <c r="R74" i="41"/>
  <c r="S74" i="41"/>
  <c r="T74" i="41"/>
  <c r="R75" i="41"/>
  <c r="S75" i="41"/>
  <c r="T75" i="41"/>
  <c r="R76" i="41"/>
  <c r="S76" i="41"/>
  <c r="T76" i="41"/>
  <c r="R77" i="41"/>
  <c r="S77" i="41"/>
  <c r="T77" i="41"/>
  <c r="R78" i="41"/>
  <c r="S78" i="41"/>
  <c r="T78" i="41"/>
  <c r="R79" i="41"/>
  <c r="S79" i="41"/>
  <c r="T79" i="41"/>
  <c r="R80" i="41"/>
  <c r="S80" i="41"/>
  <c r="T80" i="41"/>
  <c r="R81" i="41"/>
  <c r="S81" i="41"/>
  <c r="T81" i="41"/>
  <c r="R82" i="41"/>
  <c r="S82" i="41"/>
  <c r="T82" i="41"/>
  <c r="R83" i="41"/>
  <c r="S83" i="41"/>
  <c r="T83" i="41"/>
  <c r="R84" i="41"/>
  <c r="S84" i="41"/>
  <c r="T84" i="41"/>
  <c r="R85" i="41"/>
  <c r="S85" i="41"/>
  <c r="T85" i="41"/>
  <c r="R86" i="41"/>
  <c r="S86" i="41"/>
  <c r="T86" i="41"/>
  <c r="R87" i="41"/>
  <c r="S87" i="41"/>
  <c r="T87" i="41"/>
  <c r="R88" i="41"/>
  <c r="S88" i="41"/>
  <c r="T88" i="41"/>
  <c r="R89" i="41"/>
  <c r="S89" i="41"/>
  <c r="T89" i="41"/>
  <c r="R90" i="41"/>
  <c r="S90" i="41"/>
  <c r="T90" i="41"/>
  <c r="R91" i="41"/>
  <c r="S91" i="41"/>
  <c r="T91" i="41"/>
  <c r="R92" i="41"/>
  <c r="S92" i="41"/>
  <c r="T92" i="41"/>
  <c r="R93" i="41"/>
  <c r="S93" i="41"/>
  <c r="T93" i="41"/>
  <c r="R94" i="41"/>
  <c r="S94" i="41"/>
  <c r="T94" i="41"/>
  <c r="R95" i="41"/>
  <c r="S95" i="41"/>
  <c r="T95" i="41"/>
  <c r="R96" i="41"/>
  <c r="S96" i="41"/>
  <c r="T96" i="41"/>
  <c r="R97" i="41"/>
  <c r="S97" i="41"/>
  <c r="T97" i="41"/>
  <c r="R98" i="41"/>
  <c r="S98" i="41"/>
  <c r="T98" i="41"/>
  <c r="R99" i="41"/>
  <c r="S99" i="41"/>
  <c r="T99" i="41"/>
  <c r="R100" i="41"/>
  <c r="S100" i="41"/>
  <c r="T100" i="41"/>
  <c r="R101" i="41"/>
  <c r="S101" i="41"/>
  <c r="T101" i="41"/>
  <c r="R102" i="41"/>
  <c r="S102" i="41"/>
  <c r="T102" i="41"/>
  <c r="R103" i="41"/>
  <c r="S103" i="41"/>
  <c r="T103" i="41"/>
  <c r="R104" i="41"/>
  <c r="S104" i="41"/>
  <c r="T104" i="41"/>
  <c r="R105" i="41"/>
  <c r="S105" i="41"/>
  <c r="T105" i="41"/>
  <c r="R106" i="41"/>
  <c r="S106" i="41"/>
  <c r="T106" i="41"/>
  <c r="R107" i="41"/>
  <c r="S107" i="41"/>
  <c r="T107" i="41"/>
  <c r="R108" i="41"/>
  <c r="S108" i="41"/>
  <c r="T108" i="41"/>
  <c r="R109" i="41"/>
  <c r="S109" i="41"/>
  <c r="T109" i="41"/>
  <c r="R110" i="41"/>
  <c r="S110" i="41"/>
  <c r="T110" i="41"/>
  <c r="R111" i="41"/>
  <c r="S111" i="41"/>
  <c r="T111" i="41"/>
  <c r="R112" i="41"/>
  <c r="S112" i="41"/>
  <c r="T112" i="41"/>
  <c r="R113" i="41"/>
  <c r="S113" i="41"/>
  <c r="T113" i="41"/>
  <c r="R114" i="41"/>
  <c r="S114" i="41"/>
  <c r="T114" i="41"/>
  <c r="R115" i="41"/>
  <c r="S115" i="41"/>
  <c r="T115" i="41"/>
  <c r="R116" i="41"/>
  <c r="S116" i="41"/>
  <c r="T116" i="41"/>
  <c r="R117" i="41"/>
  <c r="S117" i="41"/>
  <c r="T117" i="41"/>
  <c r="R118" i="41"/>
  <c r="S118" i="41"/>
  <c r="T118" i="41"/>
  <c r="R119" i="41"/>
  <c r="S119" i="41"/>
  <c r="T119" i="41"/>
  <c r="R120" i="41"/>
  <c r="S120" i="41"/>
  <c r="T120" i="41"/>
  <c r="R121" i="41"/>
  <c r="S121" i="41"/>
  <c r="T121" i="41"/>
  <c r="R122" i="41"/>
  <c r="S122" i="41"/>
  <c r="T122" i="41"/>
  <c r="R123" i="41"/>
  <c r="S123" i="41"/>
  <c r="T123" i="41"/>
  <c r="R124" i="41"/>
  <c r="S124" i="41"/>
  <c r="T124" i="41"/>
  <c r="R125" i="41"/>
  <c r="S125" i="41"/>
  <c r="T125" i="41"/>
  <c r="R126" i="41"/>
  <c r="S126" i="41"/>
  <c r="T126" i="41"/>
  <c r="R127" i="41"/>
  <c r="S127" i="41"/>
  <c r="T127" i="41"/>
  <c r="R128" i="41"/>
  <c r="S128" i="41"/>
  <c r="T128" i="41"/>
  <c r="R129" i="41"/>
  <c r="S129" i="41"/>
  <c r="T129" i="41"/>
  <c r="R130" i="41"/>
  <c r="S130" i="41"/>
  <c r="T130" i="41"/>
  <c r="R131" i="41"/>
  <c r="S131" i="41"/>
  <c r="T131" i="41"/>
  <c r="R132" i="41"/>
  <c r="S132" i="41"/>
  <c r="T132" i="41"/>
  <c r="R133" i="41"/>
  <c r="S133" i="41"/>
  <c r="T133" i="41"/>
  <c r="R134" i="41"/>
  <c r="S134" i="41"/>
  <c r="T134" i="41"/>
  <c r="R135" i="41"/>
  <c r="S135" i="41"/>
  <c r="T135" i="41"/>
  <c r="R136" i="41"/>
  <c r="S136" i="41"/>
  <c r="T136" i="41"/>
  <c r="R137" i="41"/>
  <c r="S137" i="41"/>
  <c r="T137" i="41"/>
  <c r="R138" i="41"/>
  <c r="S138" i="41"/>
  <c r="T138" i="41"/>
  <c r="R139" i="41"/>
  <c r="S139" i="41"/>
  <c r="T139" i="41"/>
  <c r="R140" i="41"/>
  <c r="S140" i="41"/>
  <c r="T140" i="41"/>
  <c r="R141" i="41"/>
  <c r="S141" i="41"/>
  <c r="T141" i="41"/>
  <c r="R142" i="41"/>
  <c r="S142" i="41"/>
  <c r="T142" i="41"/>
  <c r="R143" i="41"/>
  <c r="S143" i="41"/>
  <c r="T143" i="41"/>
  <c r="R144" i="41"/>
  <c r="S144" i="41"/>
  <c r="T144" i="41"/>
  <c r="R145" i="41"/>
  <c r="S145" i="41"/>
  <c r="T145" i="41"/>
  <c r="R146" i="41"/>
  <c r="S146" i="41"/>
  <c r="T146" i="41"/>
  <c r="R147" i="41"/>
  <c r="S147" i="41"/>
  <c r="T147" i="41"/>
  <c r="R148" i="41"/>
  <c r="S148" i="41"/>
  <c r="T148" i="41"/>
  <c r="R149" i="41"/>
  <c r="S149" i="41"/>
  <c r="T149" i="41"/>
  <c r="R150" i="41"/>
  <c r="S150" i="41"/>
  <c r="T150" i="41"/>
  <c r="R151" i="41"/>
  <c r="S151" i="41"/>
  <c r="T151" i="41"/>
  <c r="R152" i="41"/>
  <c r="S152" i="41"/>
  <c r="T152" i="41"/>
  <c r="R153" i="41"/>
  <c r="S153" i="41"/>
  <c r="T153" i="41"/>
  <c r="R154" i="41"/>
  <c r="S154" i="41"/>
  <c r="T154" i="41"/>
  <c r="R155" i="41"/>
  <c r="S155" i="41"/>
  <c r="T155" i="41"/>
  <c r="R156" i="41"/>
  <c r="S156" i="41"/>
  <c r="T156" i="41"/>
  <c r="R157" i="41"/>
  <c r="S157" i="41"/>
  <c r="T157" i="41"/>
  <c r="R158" i="41"/>
  <c r="S158" i="41"/>
  <c r="T158" i="41"/>
  <c r="R159" i="41"/>
  <c r="S159" i="41"/>
  <c r="T159" i="41"/>
  <c r="R160" i="41"/>
  <c r="S160" i="41"/>
  <c r="T160" i="41"/>
  <c r="R161" i="41"/>
  <c r="S161" i="41"/>
  <c r="T161" i="41"/>
  <c r="R162" i="41"/>
  <c r="S162" i="41"/>
  <c r="T162" i="41"/>
  <c r="R163" i="41"/>
  <c r="S163" i="41"/>
  <c r="T163" i="41"/>
  <c r="R164" i="41"/>
  <c r="S164" i="41"/>
  <c r="T164" i="41"/>
  <c r="R165" i="41"/>
  <c r="S165" i="41"/>
  <c r="T165" i="41"/>
  <c r="R166" i="41"/>
  <c r="S166" i="41"/>
  <c r="T166" i="41"/>
  <c r="R167" i="41"/>
  <c r="S167" i="41"/>
  <c r="T167" i="41"/>
  <c r="R168" i="41"/>
  <c r="S168" i="41"/>
  <c r="T168" i="41"/>
  <c r="R169" i="41"/>
  <c r="S169" i="41"/>
  <c r="T169" i="41"/>
  <c r="R170" i="41"/>
  <c r="S170" i="41"/>
  <c r="T170" i="41"/>
  <c r="R171" i="41"/>
  <c r="S171" i="41"/>
  <c r="T171" i="41"/>
  <c r="R172" i="41"/>
  <c r="S172" i="41"/>
  <c r="T172" i="41"/>
  <c r="R173" i="41"/>
  <c r="S173" i="41"/>
  <c r="T173" i="41"/>
  <c r="R174" i="41"/>
  <c r="S174" i="41"/>
  <c r="T174" i="41"/>
  <c r="R175" i="41"/>
  <c r="S175" i="41"/>
  <c r="T175" i="41"/>
  <c r="R176" i="41"/>
  <c r="S176" i="41"/>
  <c r="T176" i="41"/>
  <c r="R177" i="41"/>
  <c r="S177" i="41"/>
  <c r="T177" i="41"/>
  <c r="R178" i="41"/>
  <c r="S178" i="41"/>
  <c r="T178" i="41"/>
  <c r="R179" i="41"/>
  <c r="S179" i="41"/>
  <c r="T179" i="41"/>
  <c r="R180" i="41"/>
  <c r="S180" i="41"/>
  <c r="T180" i="41"/>
  <c r="R181" i="41"/>
  <c r="S181" i="41"/>
  <c r="T181" i="41"/>
  <c r="R182" i="41"/>
  <c r="S182" i="41"/>
  <c r="T182" i="41"/>
  <c r="R183" i="41"/>
  <c r="S183" i="41"/>
  <c r="T183" i="41"/>
  <c r="R184" i="41"/>
  <c r="S184" i="41"/>
  <c r="T184" i="41"/>
  <c r="R185" i="41"/>
  <c r="S185" i="41"/>
  <c r="T185" i="41"/>
  <c r="R186" i="41"/>
  <c r="S186" i="41"/>
  <c r="T186" i="41"/>
  <c r="R187" i="41"/>
  <c r="S187" i="41"/>
  <c r="T187" i="41"/>
  <c r="R188" i="41"/>
  <c r="S188" i="41"/>
  <c r="T188" i="41"/>
  <c r="R189" i="41"/>
  <c r="S189" i="41"/>
  <c r="T189" i="41"/>
  <c r="R190" i="41"/>
  <c r="S190" i="41"/>
  <c r="T190" i="41"/>
  <c r="R191" i="41"/>
  <c r="S191" i="41"/>
  <c r="T191" i="41"/>
  <c r="R192" i="41"/>
  <c r="S192" i="41"/>
  <c r="T192" i="41"/>
  <c r="R193" i="41"/>
  <c r="S193" i="41"/>
  <c r="T193" i="41"/>
  <c r="R194" i="41"/>
  <c r="S194" i="41"/>
  <c r="T194" i="41"/>
  <c r="R195" i="41"/>
  <c r="S195" i="41"/>
  <c r="T195" i="41"/>
  <c r="R196" i="41"/>
  <c r="S196" i="41"/>
  <c r="T196" i="41"/>
  <c r="R197" i="41"/>
  <c r="S197" i="41"/>
  <c r="T197" i="41"/>
  <c r="R198" i="41"/>
  <c r="S198" i="41"/>
  <c r="T198" i="41"/>
  <c r="R199" i="41"/>
  <c r="S199" i="41"/>
  <c r="T199" i="41"/>
  <c r="R200" i="41"/>
  <c r="S200" i="41"/>
  <c r="T200" i="41"/>
  <c r="R19" i="14"/>
  <c r="S19" i="14"/>
  <c r="T19" i="14"/>
  <c r="R20" i="14"/>
  <c r="S20" i="14"/>
  <c r="T20" i="14"/>
  <c r="R21" i="14"/>
  <c r="S21" i="14"/>
  <c r="T21" i="14"/>
  <c r="R22" i="14"/>
  <c r="S22" i="14"/>
  <c r="T22" i="14"/>
  <c r="R23" i="14"/>
  <c r="S23" i="14"/>
  <c r="T23" i="14"/>
  <c r="R24" i="14"/>
  <c r="S24" i="14"/>
  <c r="T24" i="14"/>
  <c r="R25" i="14"/>
  <c r="S25" i="14"/>
  <c r="T25" i="14"/>
  <c r="R26" i="14"/>
  <c r="S26" i="14"/>
  <c r="T26" i="14"/>
  <c r="R27" i="14"/>
  <c r="S27" i="14"/>
  <c r="T27" i="14"/>
  <c r="R28" i="14"/>
  <c r="S28" i="14"/>
  <c r="T28" i="14"/>
  <c r="R29" i="14"/>
  <c r="S29" i="14"/>
  <c r="T29" i="14"/>
  <c r="R30" i="14"/>
  <c r="S30" i="14"/>
  <c r="T30" i="14"/>
  <c r="R31" i="14"/>
  <c r="S31" i="14"/>
  <c r="T31" i="14"/>
  <c r="R32" i="14"/>
  <c r="S32" i="14"/>
  <c r="T32" i="14"/>
  <c r="R33" i="14"/>
  <c r="S33" i="14"/>
  <c r="T33" i="14"/>
  <c r="R34" i="14"/>
  <c r="S34" i="14"/>
  <c r="T34" i="14"/>
  <c r="R35" i="14"/>
  <c r="S35" i="14"/>
  <c r="T35" i="14"/>
  <c r="R36" i="14"/>
  <c r="S36" i="14"/>
  <c r="T36" i="14"/>
  <c r="R37" i="14"/>
  <c r="S37" i="14"/>
  <c r="T37" i="14"/>
  <c r="R38" i="14"/>
  <c r="S38" i="14"/>
  <c r="T38" i="14"/>
  <c r="R39" i="14"/>
  <c r="S39" i="14"/>
  <c r="T39" i="14"/>
  <c r="R40" i="14"/>
  <c r="S40" i="14"/>
  <c r="T40" i="14"/>
  <c r="R41" i="14"/>
  <c r="S41" i="14"/>
  <c r="T41" i="14"/>
  <c r="R42" i="14"/>
  <c r="S42" i="14"/>
  <c r="T42" i="14"/>
  <c r="R43" i="14"/>
  <c r="S43" i="14"/>
  <c r="T43" i="14"/>
  <c r="R44" i="14"/>
  <c r="S44" i="14"/>
  <c r="T44" i="14"/>
  <c r="R45" i="14"/>
  <c r="S45" i="14"/>
  <c r="T45" i="14"/>
  <c r="R46" i="14"/>
  <c r="S46" i="14"/>
  <c r="T46" i="14"/>
  <c r="R47" i="14"/>
  <c r="S47" i="14"/>
  <c r="T47" i="14"/>
  <c r="R48" i="14"/>
  <c r="S48" i="14"/>
  <c r="T48" i="14"/>
  <c r="R49" i="14"/>
  <c r="S49" i="14"/>
  <c r="T49" i="14"/>
  <c r="R50" i="14"/>
  <c r="S50" i="14"/>
  <c r="T50" i="14"/>
  <c r="R51" i="14"/>
  <c r="S51" i="14"/>
  <c r="T51" i="14"/>
  <c r="R52" i="14"/>
  <c r="S52" i="14"/>
  <c r="T52" i="14"/>
  <c r="R53" i="14"/>
  <c r="S53" i="14"/>
  <c r="T53" i="14"/>
  <c r="R54" i="14"/>
  <c r="S54" i="14"/>
  <c r="T54" i="14"/>
  <c r="R55" i="14"/>
  <c r="S55" i="14"/>
  <c r="T55" i="14"/>
  <c r="R56" i="14"/>
  <c r="S56" i="14"/>
  <c r="T56" i="14"/>
  <c r="R57" i="14"/>
  <c r="S57" i="14"/>
  <c r="T57" i="14"/>
  <c r="R58" i="14"/>
  <c r="S58" i="14"/>
  <c r="T58" i="14"/>
  <c r="R59" i="14"/>
  <c r="S59" i="14"/>
  <c r="T59" i="14"/>
  <c r="R60" i="14"/>
  <c r="S60" i="14"/>
  <c r="T60" i="14"/>
  <c r="R61" i="14"/>
  <c r="S61" i="14"/>
  <c r="T61" i="14"/>
  <c r="R62" i="14"/>
  <c r="S62" i="14"/>
  <c r="T62" i="14"/>
  <c r="R63" i="14"/>
  <c r="S63" i="14"/>
  <c r="T63" i="14"/>
  <c r="R64" i="14"/>
  <c r="S64" i="14"/>
  <c r="T64" i="14"/>
  <c r="R65" i="14"/>
  <c r="S65" i="14"/>
  <c r="T65" i="14"/>
  <c r="R66" i="14"/>
  <c r="S66" i="14"/>
  <c r="T66" i="14"/>
  <c r="R67" i="14"/>
  <c r="S67" i="14"/>
  <c r="T67" i="14"/>
  <c r="R68" i="14"/>
  <c r="S68" i="14"/>
  <c r="T68" i="14"/>
  <c r="R69" i="14"/>
  <c r="S69" i="14"/>
  <c r="T69" i="14"/>
  <c r="R70" i="14"/>
  <c r="S70" i="14"/>
  <c r="T70" i="14"/>
  <c r="R71" i="14"/>
  <c r="S71" i="14"/>
  <c r="T71" i="14"/>
  <c r="R72" i="14"/>
  <c r="S72" i="14"/>
  <c r="T72" i="14"/>
  <c r="R73" i="14"/>
  <c r="S73" i="14"/>
  <c r="T73" i="14"/>
  <c r="R74" i="14"/>
  <c r="S74" i="14"/>
  <c r="T74" i="14"/>
  <c r="R75" i="14"/>
  <c r="S75" i="14"/>
  <c r="T75" i="14"/>
  <c r="R76" i="14"/>
  <c r="S76" i="14"/>
  <c r="T76" i="14"/>
  <c r="R77" i="14"/>
  <c r="S77" i="14"/>
  <c r="T77" i="14"/>
  <c r="R78" i="14"/>
  <c r="S78" i="14"/>
  <c r="T78" i="14"/>
  <c r="R79" i="14"/>
  <c r="S79" i="14"/>
  <c r="T79" i="14"/>
  <c r="R80" i="14"/>
  <c r="S80" i="14"/>
  <c r="T80" i="14"/>
  <c r="R81" i="14"/>
  <c r="S81" i="14"/>
  <c r="T81" i="14"/>
  <c r="R82" i="14"/>
  <c r="S82" i="14"/>
  <c r="T82" i="14"/>
  <c r="R83" i="14"/>
  <c r="S83" i="14"/>
  <c r="T83" i="14"/>
  <c r="R84" i="14"/>
  <c r="S84" i="14"/>
  <c r="T84" i="14"/>
  <c r="R85" i="14"/>
  <c r="S85" i="14"/>
  <c r="T85" i="14"/>
  <c r="R86" i="14"/>
  <c r="S86" i="14"/>
  <c r="T86" i="14"/>
  <c r="R87" i="14"/>
  <c r="S87" i="14"/>
  <c r="T87" i="14"/>
  <c r="R88" i="14"/>
  <c r="S88" i="14"/>
  <c r="T88" i="14"/>
  <c r="R89" i="14"/>
  <c r="S89" i="14"/>
  <c r="T89" i="14"/>
  <c r="R90" i="14"/>
  <c r="S90" i="14"/>
  <c r="T90" i="14"/>
  <c r="R91" i="14"/>
  <c r="S91" i="14"/>
  <c r="T91" i="14"/>
  <c r="R92" i="14"/>
  <c r="S92" i="14"/>
  <c r="T92" i="14"/>
  <c r="R93" i="14"/>
  <c r="S93" i="14"/>
  <c r="T93" i="14"/>
  <c r="R94" i="14"/>
  <c r="S94" i="14"/>
  <c r="T94" i="14"/>
  <c r="R95" i="14"/>
  <c r="S95" i="14"/>
  <c r="T95" i="14"/>
  <c r="R96" i="14"/>
  <c r="S96" i="14"/>
  <c r="T96" i="14"/>
  <c r="R97" i="14"/>
  <c r="S97" i="14"/>
  <c r="T97" i="14"/>
  <c r="R98" i="14"/>
  <c r="S98" i="14"/>
  <c r="T98" i="14"/>
  <c r="R99" i="14"/>
  <c r="S99" i="14"/>
  <c r="T99" i="14"/>
  <c r="R100" i="14"/>
  <c r="S100" i="14"/>
  <c r="T100" i="14"/>
  <c r="R101" i="14"/>
  <c r="S101" i="14"/>
  <c r="T101" i="14"/>
  <c r="R102" i="14"/>
  <c r="S102" i="14"/>
  <c r="T102" i="14"/>
  <c r="R103" i="14"/>
  <c r="S103" i="14"/>
  <c r="T103" i="14"/>
  <c r="R104" i="14"/>
  <c r="S104" i="14"/>
  <c r="T104" i="14"/>
  <c r="R105" i="14"/>
  <c r="S105" i="14"/>
  <c r="T105" i="14"/>
  <c r="R106" i="14"/>
  <c r="S106" i="14"/>
  <c r="T106" i="14"/>
  <c r="R107" i="14"/>
  <c r="S107" i="14"/>
  <c r="T107" i="14"/>
  <c r="R108" i="14"/>
  <c r="S108" i="14"/>
  <c r="T108" i="14"/>
  <c r="R109" i="14"/>
  <c r="S109" i="14"/>
  <c r="T109" i="14"/>
  <c r="R110" i="14"/>
  <c r="S110" i="14"/>
  <c r="T110" i="14"/>
  <c r="R111" i="14"/>
  <c r="S111" i="14"/>
  <c r="T111" i="14"/>
  <c r="R112" i="14"/>
  <c r="S112" i="14"/>
  <c r="T112" i="14"/>
  <c r="R113" i="14"/>
  <c r="S113" i="14"/>
  <c r="T113" i="14"/>
  <c r="R114" i="14"/>
  <c r="S114" i="14"/>
  <c r="T114" i="14"/>
  <c r="R115" i="14"/>
  <c r="S115" i="14"/>
  <c r="T115" i="14"/>
  <c r="R116" i="14"/>
  <c r="S116" i="14"/>
  <c r="T116" i="14"/>
  <c r="R117" i="14"/>
  <c r="S117" i="14"/>
  <c r="T117" i="14"/>
  <c r="R118" i="14"/>
  <c r="S118" i="14"/>
  <c r="T118" i="14"/>
  <c r="R119" i="14"/>
  <c r="S119" i="14"/>
  <c r="T119" i="14"/>
  <c r="R120" i="14"/>
  <c r="S120" i="14"/>
  <c r="T120" i="14"/>
  <c r="R121" i="14"/>
  <c r="S121" i="14"/>
  <c r="T121" i="14"/>
  <c r="R122" i="14"/>
  <c r="S122" i="14"/>
  <c r="T122" i="14"/>
  <c r="R123" i="14"/>
  <c r="S123" i="14"/>
  <c r="T123" i="14"/>
  <c r="R124" i="14"/>
  <c r="S124" i="14"/>
  <c r="T124" i="14"/>
  <c r="R125" i="14"/>
  <c r="S125" i="14"/>
  <c r="T125" i="14"/>
  <c r="R126" i="14"/>
  <c r="S126" i="14"/>
  <c r="T126" i="14"/>
  <c r="R127" i="14"/>
  <c r="S127" i="14"/>
  <c r="T127" i="14"/>
  <c r="R128" i="14"/>
  <c r="S128" i="14"/>
  <c r="T128" i="14"/>
  <c r="R129" i="14"/>
  <c r="S129" i="14"/>
  <c r="T129" i="14"/>
  <c r="R130" i="14"/>
  <c r="S130" i="14"/>
  <c r="T130" i="14"/>
  <c r="R131" i="14"/>
  <c r="S131" i="14"/>
  <c r="T131" i="14"/>
  <c r="R132" i="14"/>
  <c r="S132" i="14"/>
  <c r="T132" i="14"/>
  <c r="R133" i="14"/>
  <c r="S133" i="14"/>
  <c r="T133" i="14"/>
  <c r="R134" i="14"/>
  <c r="S134" i="14"/>
  <c r="T134" i="14"/>
  <c r="R135" i="14"/>
  <c r="S135" i="14"/>
  <c r="T135" i="14"/>
  <c r="R136" i="14"/>
  <c r="S136" i="14"/>
  <c r="T136" i="14"/>
  <c r="R137" i="14"/>
  <c r="S137" i="14"/>
  <c r="T137" i="14"/>
  <c r="R138" i="14"/>
  <c r="S138" i="14"/>
  <c r="T138" i="14"/>
  <c r="R139" i="14"/>
  <c r="S139" i="14"/>
  <c r="T139" i="14"/>
  <c r="R140" i="14"/>
  <c r="S140" i="14"/>
  <c r="T140" i="14"/>
  <c r="R141" i="14"/>
  <c r="S141" i="14"/>
  <c r="T141" i="14"/>
  <c r="R142" i="14"/>
  <c r="S142" i="14"/>
  <c r="T142" i="14"/>
  <c r="R143" i="14"/>
  <c r="S143" i="14"/>
  <c r="T143" i="14"/>
  <c r="R144" i="14"/>
  <c r="S144" i="14"/>
  <c r="T144" i="14"/>
  <c r="R145" i="14"/>
  <c r="S145" i="14"/>
  <c r="T145" i="14"/>
  <c r="R146" i="14"/>
  <c r="S146" i="14"/>
  <c r="T146" i="14"/>
  <c r="R147" i="14"/>
  <c r="S147" i="14"/>
  <c r="T147" i="14"/>
  <c r="R148" i="14"/>
  <c r="S148" i="14"/>
  <c r="T148" i="14"/>
  <c r="R149" i="14"/>
  <c r="S149" i="14"/>
  <c r="T149" i="14"/>
  <c r="R150" i="14"/>
  <c r="S150" i="14"/>
  <c r="T150" i="14"/>
  <c r="R151" i="14"/>
  <c r="S151" i="14"/>
  <c r="T151" i="14"/>
  <c r="R152" i="14"/>
  <c r="S152" i="14"/>
  <c r="T152" i="14"/>
  <c r="R153" i="14"/>
  <c r="S153" i="14"/>
  <c r="T153" i="14"/>
  <c r="R154" i="14"/>
  <c r="S154" i="14"/>
  <c r="T154" i="14"/>
  <c r="R155" i="14"/>
  <c r="S155" i="14"/>
  <c r="T155" i="14"/>
  <c r="R156" i="14"/>
  <c r="S156" i="14"/>
  <c r="T156" i="14"/>
  <c r="R157" i="14"/>
  <c r="S157" i="14"/>
  <c r="T157" i="14"/>
  <c r="R158" i="14"/>
  <c r="S158" i="14"/>
  <c r="T158" i="14"/>
  <c r="R159" i="14"/>
  <c r="S159" i="14"/>
  <c r="T159" i="14"/>
  <c r="R160" i="14"/>
  <c r="S160" i="14"/>
  <c r="T160" i="14"/>
  <c r="R161" i="14"/>
  <c r="S161" i="14"/>
  <c r="T161" i="14"/>
  <c r="R162" i="14"/>
  <c r="S162" i="14"/>
  <c r="T162" i="14"/>
  <c r="R163" i="14"/>
  <c r="S163" i="14"/>
  <c r="T163" i="14"/>
  <c r="R164" i="14"/>
  <c r="S164" i="14"/>
  <c r="T164" i="14"/>
  <c r="R165" i="14"/>
  <c r="S165" i="14"/>
  <c r="T165" i="14"/>
  <c r="R166" i="14"/>
  <c r="S166" i="14"/>
  <c r="T166" i="14"/>
  <c r="R167" i="14"/>
  <c r="S167" i="14"/>
  <c r="T167" i="14"/>
  <c r="R168" i="14"/>
  <c r="S168" i="14"/>
  <c r="T168" i="14"/>
  <c r="R169" i="14"/>
  <c r="S169" i="14"/>
  <c r="T169" i="14"/>
  <c r="R170" i="14"/>
  <c r="S170" i="14"/>
  <c r="T170" i="14"/>
  <c r="R171" i="14"/>
  <c r="S171" i="14"/>
  <c r="T171" i="14"/>
  <c r="R172" i="14"/>
  <c r="S172" i="14"/>
  <c r="T172" i="14"/>
  <c r="R173" i="14"/>
  <c r="S173" i="14"/>
  <c r="T173" i="14"/>
  <c r="R174" i="14"/>
  <c r="S174" i="14"/>
  <c r="T174" i="14"/>
  <c r="R175" i="14"/>
  <c r="S175" i="14"/>
  <c r="T175" i="14"/>
  <c r="R176" i="14"/>
  <c r="S176" i="14"/>
  <c r="T176" i="14"/>
  <c r="R177" i="14"/>
  <c r="S177" i="14"/>
  <c r="T177" i="14"/>
  <c r="R178" i="14"/>
  <c r="S178" i="14"/>
  <c r="T178" i="14"/>
  <c r="R179" i="14"/>
  <c r="S179" i="14"/>
  <c r="T179" i="14"/>
  <c r="R180" i="14"/>
  <c r="S180" i="14"/>
  <c r="T180" i="14"/>
  <c r="R181" i="14"/>
  <c r="S181" i="14"/>
  <c r="T181" i="14"/>
  <c r="R182" i="14"/>
  <c r="S182" i="14"/>
  <c r="T182" i="14"/>
  <c r="R183" i="14"/>
  <c r="S183" i="14"/>
  <c r="T183" i="14"/>
  <c r="R184" i="14"/>
  <c r="S184" i="14"/>
  <c r="T184" i="14"/>
  <c r="R185" i="14"/>
  <c r="S185" i="14"/>
  <c r="T185" i="14"/>
  <c r="R186" i="14"/>
  <c r="S186" i="14"/>
  <c r="T186" i="14"/>
  <c r="R187" i="14"/>
  <c r="S187" i="14"/>
  <c r="T187" i="14"/>
  <c r="R188" i="14"/>
  <c r="S188" i="14"/>
  <c r="T188" i="14"/>
  <c r="R189" i="14"/>
  <c r="S189" i="14"/>
  <c r="T189" i="14"/>
  <c r="R190" i="14"/>
  <c r="S190" i="14"/>
  <c r="T190" i="14"/>
  <c r="R191" i="14"/>
  <c r="S191" i="14"/>
  <c r="T191" i="14"/>
  <c r="R192" i="14"/>
  <c r="S192" i="14"/>
  <c r="T192" i="14"/>
  <c r="R193" i="14"/>
  <c r="S193" i="14"/>
  <c r="T193" i="14"/>
  <c r="R194" i="14"/>
  <c r="S194" i="14"/>
  <c r="T194" i="14"/>
  <c r="R195" i="14"/>
  <c r="S195" i="14"/>
  <c r="T195" i="14"/>
  <c r="R196" i="14"/>
  <c r="S196" i="14"/>
  <c r="T196" i="14"/>
  <c r="R197" i="14"/>
  <c r="S197" i="14"/>
  <c r="T197" i="14"/>
  <c r="R198" i="14"/>
  <c r="S198" i="14"/>
  <c r="T198" i="14"/>
  <c r="R199" i="14"/>
  <c r="S199" i="14"/>
  <c r="T199" i="14"/>
  <c r="R200" i="14"/>
  <c r="S200" i="14"/>
  <c r="T200" i="14"/>
  <c r="R19" i="7"/>
  <c r="S19" i="7"/>
  <c r="T19" i="7"/>
  <c r="R20" i="7"/>
  <c r="S20" i="7"/>
  <c r="T20" i="7"/>
  <c r="R21" i="7"/>
  <c r="S21" i="7"/>
  <c r="T21" i="7"/>
  <c r="R22" i="7"/>
  <c r="S22" i="7"/>
  <c r="T22" i="7"/>
  <c r="R23" i="7"/>
  <c r="S23" i="7"/>
  <c r="T23" i="7"/>
  <c r="R24" i="7"/>
  <c r="S24" i="7"/>
  <c r="T24" i="7"/>
  <c r="R25" i="7"/>
  <c r="S25" i="7"/>
  <c r="T25" i="7"/>
  <c r="R26" i="7"/>
  <c r="S26" i="7"/>
  <c r="T26" i="7"/>
  <c r="R27" i="7"/>
  <c r="S27" i="7"/>
  <c r="T27" i="7"/>
  <c r="R28" i="7"/>
  <c r="S28" i="7"/>
  <c r="T28" i="7"/>
  <c r="R29" i="7"/>
  <c r="S29" i="7"/>
  <c r="T29" i="7"/>
  <c r="R30" i="7"/>
  <c r="S30" i="7"/>
  <c r="T30" i="7"/>
  <c r="R31" i="7"/>
  <c r="S31" i="7"/>
  <c r="T31" i="7"/>
  <c r="R32" i="7"/>
  <c r="S32" i="7"/>
  <c r="T32" i="7"/>
  <c r="R33" i="7"/>
  <c r="S33" i="7"/>
  <c r="T33" i="7"/>
  <c r="R34" i="7"/>
  <c r="S34" i="7"/>
  <c r="T34" i="7"/>
  <c r="R35" i="7"/>
  <c r="S35" i="7"/>
  <c r="T35" i="7"/>
  <c r="R36" i="7"/>
  <c r="S36" i="7"/>
  <c r="T36" i="7"/>
  <c r="R37" i="7"/>
  <c r="S37" i="7"/>
  <c r="T37" i="7"/>
  <c r="R38" i="7"/>
  <c r="S38" i="7"/>
  <c r="T38" i="7"/>
  <c r="R39" i="7"/>
  <c r="S39" i="7"/>
  <c r="T39" i="7"/>
  <c r="R40" i="7"/>
  <c r="S40" i="7"/>
  <c r="T40" i="7"/>
  <c r="R41" i="7"/>
  <c r="S41" i="7"/>
  <c r="T41" i="7"/>
  <c r="R42" i="7"/>
  <c r="S42" i="7"/>
  <c r="T42" i="7"/>
  <c r="R43" i="7"/>
  <c r="S43" i="7"/>
  <c r="T43" i="7"/>
  <c r="R44" i="7"/>
  <c r="S44" i="7"/>
  <c r="T44" i="7"/>
  <c r="R45" i="7"/>
  <c r="S45" i="7"/>
  <c r="T45" i="7"/>
  <c r="R46" i="7"/>
  <c r="S46" i="7"/>
  <c r="T46" i="7"/>
  <c r="R47" i="7"/>
  <c r="S47" i="7"/>
  <c r="T47" i="7"/>
  <c r="R48" i="7"/>
  <c r="S48" i="7"/>
  <c r="T48" i="7"/>
  <c r="R49" i="7"/>
  <c r="S49" i="7"/>
  <c r="T49" i="7"/>
  <c r="R50" i="7"/>
  <c r="S50" i="7"/>
  <c r="T50" i="7"/>
  <c r="R51" i="7"/>
  <c r="S51" i="7"/>
  <c r="T51" i="7"/>
  <c r="R52" i="7"/>
  <c r="S52" i="7"/>
  <c r="T52" i="7"/>
  <c r="R53" i="7"/>
  <c r="S53" i="7"/>
  <c r="T53" i="7"/>
  <c r="R54" i="7"/>
  <c r="S54" i="7"/>
  <c r="T54" i="7"/>
  <c r="R55" i="7"/>
  <c r="S55" i="7"/>
  <c r="T55" i="7"/>
  <c r="R56" i="7"/>
  <c r="S56" i="7"/>
  <c r="T56" i="7"/>
  <c r="R57" i="7"/>
  <c r="S57" i="7"/>
  <c r="T57" i="7"/>
  <c r="R58" i="7"/>
  <c r="S58" i="7"/>
  <c r="T58" i="7"/>
  <c r="R59" i="7"/>
  <c r="S59" i="7"/>
  <c r="T59" i="7"/>
  <c r="R60" i="7"/>
  <c r="S60" i="7"/>
  <c r="T60" i="7"/>
  <c r="R61" i="7"/>
  <c r="S61" i="7"/>
  <c r="T61" i="7"/>
  <c r="R62" i="7"/>
  <c r="S62" i="7"/>
  <c r="T62" i="7"/>
  <c r="R63" i="7"/>
  <c r="S63" i="7"/>
  <c r="T63" i="7"/>
  <c r="R64" i="7"/>
  <c r="S64" i="7"/>
  <c r="T64" i="7"/>
  <c r="R65" i="7"/>
  <c r="S65" i="7"/>
  <c r="T65" i="7"/>
  <c r="R66" i="7"/>
  <c r="S66" i="7"/>
  <c r="T66" i="7"/>
  <c r="R67" i="7"/>
  <c r="S67" i="7"/>
  <c r="T67" i="7"/>
  <c r="R68" i="7"/>
  <c r="S68" i="7"/>
  <c r="T68" i="7"/>
  <c r="R69" i="7"/>
  <c r="S69" i="7"/>
  <c r="T69" i="7"/>
  <c r="R70" i="7"/>
  <c r="S70" i="7"/>
  <c r="T70" i="7"/>
  <c r="R71" i="7"/>
  <c r="S71" i="7"/>
  <c r="T71" i="7"/>
  <c r="R72" i="7"/>
  <c r="S72" i="7"/>
  <c r="T72" i="7"/>
  <c r="R73" i="7"/>
  <c r="S73" i="7"/>
  <c r="T73" i="7"/>
  <c r="R74" i="7"/>
  <c r="S74" i="7"/>
  <c r="T74" i="7"/>
  <c r="R75" i="7"/>
  <c r="S75" i="7"/>
  <c r="T75" i="7"/>
  <c r="R76" i="7"/>
  <c r="S76" i="7"/>
  <c r="T76" i="7"/>
  <c r="R77" i="7"/>
  <c r="S77" i="7"/>
  <c r="T77" i="7"/>
  <c r="R78" i="7"/>
  <c r="S78" i="7"/>
  <c r="T78" i="7"/>
  <c r="R79" i="7"/>
  <c r="S79" i="7"/>
  <c r="T79" i="7"/>
  <c r="R80" i="7"/>
  <c r="S80" i="7"/>
  <c r="T80" i="7"/>
  <c r="R81" i="7"/>
  <c r="S81" i="7"/>
  <c r="T81" i="7"/>
  <c r="R82" i="7"/>
  <c r="S82" i="7"/>
  <c r="T82" i="7"/>
  <c r="R83" i="7"/>
  <c r="S83" i="7"/>
  <c r="T83" i="7"/>
  <c r="R84" i="7"/>
  <c r="S84" i="7"/>
  <c r="T84" i="7"/>
  <c r="R85" i="7"/>
  <c r="S85" i="7"/>
  <c r="T85" i="7"/>
  <c r="R86" i="7"/>
  <c r="S86" i="7"/>
  <c r="T86" i="7"/>
  <c r="R87" i="7"/>
  <c r="S87" i="7"/>
  <c r="T87" i="7"/>
  <c r="R88" i="7"/>
  <c r="S88" i="7"/>
  <c r="T88" i="7"/>
  <c r="R89" i="7"/>
  <c r="S89" i="7"/>
  <c r="T89" i="7"/>
  <c r="R90" i="7"/>
  <c r="S90" i="7"/>
  <c r="T90" i="7"/>
  <c r="R91" i="7"/>
  <c r="S91" i="7"/>
  <c r="T91" i="7"/>
  <c r="R92" i="7"/>
  <c r="S92" i="7"/>
  <c r="T92" i="7"/>
  <c r="R93" i="7"/>
  <c r="S93" i="7"/>
  <c r="T93" i="7"/>
  <c r="R94" i="7"/>
  <c r="S94" i="7"/>
  <c r="T94" i="7"/>
  <c r="R95" i="7"/>
  <c r="S95" i="7"/>
  <c r="T95" i="7"/>
  <c r="R96" i="7"/>
  <c r="S96" i="7"/>
  <c r="T96" i="7"/>
  <c r="R97" i="7"/>
  <c r="S97" i="7"/>
  <c r="T97" i="7"/>
  <c r="R98" i="7"/>
  <c r="S98" i="7"/>
  <c r="T98" i="7"/>
  <c r="R99" i="7"/>
  <c r="S99" i="7"/>
  <c r="T99" i="7"/>
  <c r="R100" i="7"/>
  <c r="S100" i="7"/>
  <c r="T100" i="7"/>
  <c r="R101" i="7"/>
  <c r="S101" i="7"/>
  <c r="T101" i="7"/>
  <c r="R102" i="7"/>
  <c r="S102" i="7"/>
  <c r="T102" i="7"/>
  <c r="R103" i="7"/>
  <c r="S103" i="7"/>
  <c r="T103" i="7"/>
  <c r="R104" i="7"/>
  <c r="S104" i="7"/>
  <c r="T104" i="7"/>
  <c r="R105" i="7"/>
  <c r="S105" i="7"/>
  <c r="T105" i="7"/>
  <c r="R106" i="7"/>
  <c r="S106" i="7"/>
  <c r="T106" i="7"/>
  <c r="R107" i="7"/>
  <c r="S107" i="7"/>
  <c r="T107" i="7"/>
  <c r="R108" i="7"/>
  <c r="S108" i="7"/>
  <c r="T108" i="7"/>
  <c r="R109" i="7"/>
  <c r="S109" i="7"/>
  <c r="T109" i="7"/>
  <c r="R110" i="7"/>
  <c r="S110" i="7"/>
  <c r="T110" i="7"/>
  <c r="R111" i="7"/>
  <c r="S111" i="7"/>
  <c r="T111" i="7"/>
  <c r="R112" i="7"/>
  <c r="S112" i="7"/>
  <c r="T112" i="7"/>
  <c r="R113" i="7"/>
  <c r="S113" i="7"/>
  <c r="T113" i="7"/>
  <c r="R114" i="7"/>
  <c r="S114" i="7"/>
  <c r="T114" i="7"/>
  <c r="R115" i="7"/>
  <c r="S115" i="7"/>
  <c r="T115" i="7"/>
  <c r="R116" i="7"/>
  <c r="S116" i="7"/>
  <c r="T116" i="7"/>
  <c r="R117" i="7"/>
  <c r="S117" i="7"/>
  <c r="T117" i="7"/>
  <c r="R118" i="7"/>
  <c r="S118" i="7"/>
  <c r="T118" i="7"/>
  <c r="R119" i="7"/>
  <c r="S119" i="7"/>
  <c r="T119" i="7"/>
  <c r="R120" i="7"/>
  <c r="S120" i="7"/>
  <c r="T120" i="7"/>
  <c r="R121" i="7"/>
  <c r="S121" i="7"/>
  <c r="T121" i="7"/>
  <c r="R122" i="7"/>
  <c r="S122" i="7"/>
  <c r="T122" i="7"/>
  <c r="R123" i="7"/>
  <c r="S123" i="7"/>
  <c r="T123" i="7"/>
  <c r="R124" i="7"/>
  <c r="S124" i="7"/>
  <c r="T124" i="7"/>
  <c r="R125" i="7"/>
  <c r="S125" i="7"/>
  <c r="T125" i="7"/>
  <c r="R126" i="7"/>
  <c r="S126" i="7"/>
  <c r="T126" i="7"/>
  <c r="R127" i="7"/>
  <c r="S127" i="7"/>
  <c r="T127" i="7"/>
  <c r="R128" i="7"/>
  <c r="S128" i="7"/>
  <c r="T128" i="7"/>
  <c r="R129" i="7"/>
  <c r="S129" i="7"/>
  <c r="T129" i="7"/>
  <c r="R130" i="7"/>
  <c r="S130" i="7"/>
  <c r="T130" i="7"/>
  <c r="R131" i="7"/>
  <c r="S131" i="7"/>
  <c r="T131" i="7"/>
  <c r="R132" i="7"/>
  <c r="S132" i="7"/>
  <c r="T132" i="7"/>
  <c r="R133" i="7"/>
  <c r="S133" i="7"/>
  <c r="T133" i="7"/>
  <c r="R134" i="7"/>
  <c r="S134" i="7"/>
  <c r="T134" i="7"/>
  <c r="R135" i="7"/>
  <c r="S135" i="7"/>
  <c r="T135" i="7"/>
  <c r="R136" i="7"/>
  <c r="S136" i="7"/>
  <c r="T136" i="7"/>
  <c r="R137" i="7"/>
  <c r="S137" i="7"/>
  <c r="T137" i="7"/>
  <c r="R138" i="7"/>
  <c r="S138" i="7"/>
  <c r="T138" i="7"/>
  <c r="R139" i="7"/>
  <c r="S139" i="7"/>
  <c r="T139" i="7"/>
  <c r="R140" i="7"/>
  <c r="S140" i="7"/>
  <c r="T140" i="7"/>
  <c r="R141" i="7"/>
  <c r="S141" i="7"/>
  <c r="T141" i="7"/>
  <c r="R142" i="7"/>
  <c r="S142" i="7"/>
  <c r="T142" i="7"/>
  <c r="R143" i="7"/>
  <c r="S143" i="7"/>
  <c r="T143" i="7"/>
  <c r="R144" i="7"/>
  <c r="S144" i="7"/>
  <c r="T144" i="7"/>
  <c r="R145" i="7"/>
  <c r="S145" i="7"/>
  <c r="T145" i="7"/>
  <c r="R146" i="7"/>
  <c r="S146" i="7"/>
  <c r="T146" i="7"/>
  <c r="R147" i="7"/>
  <c r="S147" i="7"/>
  <c r="T147" i="7"/>
  <c r="R148" i="7"/>
  <c r="S148" i="7"/>
  <c r="T148" i="7"/>
  <c r="R149" i="7"/>
  <c r="S149" i="7"/>
  <c r="T149" i="7"/>
  <c r="R150" i="7"/>
  <c r="S150" i="7"/>
  <c r="T150" i="7"/>
  <c r="R151" i="7"/>
  <c r="S151" i="7"/>
  <c r="T151" i="7"/>
  <c r="R152" i="7"/>
  <c r="S152" i="7"/>
  <c r="T152" i="7"/>
  <c r="R153" i="7"/>
  <c r="S153" i="7"/>
  <c r="T153" i="7"/>
  <c r="R154" i="7"/>
  <c r="S154" i="7"/>
  <c r="T154" i="7"/>
  <c r="R155" i="7"/>
  <c r="S155" i="7"/>
  <c r="T155" i="7"/>
  <c r="R156" i="7"/>
  <c r="S156" i="7"/>
  <c r="T156" i="7"/>
  <c r="R157" i="7"/>
  <c r="S157" i="7"/>
  <c r="T157" i="7"/>
  <c r="R158" i="7"/>
  <c r="S158" i="7"/>
  <c r="T158" i="7"/>
  <c r="R159" i="7"/>
  <c r="S159" i="7"/>
  <c r="T159" i="7"/>
  <c r="R160" i="7"/>
  <c r="S160" i="7"/>
  <c r="T160" i="7"/>
  <c r="R161" i="7"/>
  <c r="S161" i="7"/>
  <c r="T161" i="7"/>
  <c r="R162" i="7"/>
  <c r="S162" i="7"/>
  <c r="T162" i="7"/>
  <c r="R163" i="7"/>
  <c r="S163" i="7"/>
  <c r="T163" i="7"/>
  <c r="R164" i="7"/>
  <c r="S164" i="7"/>
  <c r="T164" i="7"/>
  <c r="R165" i="7"/>
  <c r="S165" i="7"/>
  <c r="T165" i="7"/>
  <c r="R166" i="7"/>
  <c r="S166" i="7"/>
  <c r="T166" i="7"/>
  <c r="R167" i="7"/>
  <c r="S167" i="7"/>
  <c r="T167" i="7"/>
  <c r="R168" i="7"/>
  <c r="S168" i="7"/>
  <c r="T168" i="7"/>
  <c r="R169" i="7"/>
  <c r="S169" i="7"/>
  <c r="T169" i="7"/>
  <c r="R170" i="7"/>
  <c r="S170" i="7"/>
  <c r="T170" i="7"/>
  <c r="R171" i="7"/>
  <c r="S171" i="7"/>
  <c r="T171" i="7"/>
  <c r="R172" i="7"/>
  <c r="S172" i="7"/>
  <c r="T172" i="7"/>
  <c r="R173" i="7"/>
  <c r="S173" i="7"/>
  <c r="T173" i="7"/>
  <c r="R174" i="7"/>
  <c r="S174" i="7"/>
  <c r="T174" i="7"/>
  <c r="R175" i="7"/>
  <c r="S175" i="7"/>
  <c r="T175" i="7"/>
  <c r="R176" i="7"/>
  <c r="S176" i="7"/>
  <c r="T176" i="7"/>
  <c r="R177" i="7"/>
  <c r="S177" i="7"/>
  <c r="T177" i="7"/>
  <c r="R178" i="7"/>
  <c r="S178" i="7"/>
  <c r="T178" i="7"/>
  <c r="R179" i="7"/>
  <c r="S179" i="7"/>
  <c r="T179" i="7"/>
  <c r="R180" i="7"/>
  <c r="S180" i="7"/>
  <c r="T180" i="7"/>
  <c r="R181" i="7"/>
  <c r="S181" i="7"/>
  <c r="T181" i="7"/>
  <c r="R182" i="7"/>
  <c r="S182" i="7"/>
  <c r="T182" i="7"/>
  <c r="R183" i="7"/>
  <c r="S183" i="7"/>
  <c r="T183" i="7"/>
  <c r="R184" i="7"/>
  <c r="S184" i="7"/>
  <c r="T184" i="7"/>
  <c r="R185" i="7"/>
  <c r="S185" i="7"/>
  <c r="T185" i="7"/>
  <c r="R186" i="7"/>
  <c r="S186" i="7"/>
  <c r="T186" i="7"/>
  <c r="R187" i="7"/>
  <c r="S187" i="7"/>
  <c r="T187" i="7"/>
  <c r="R188" i="7"/>
  <c r="S188" i="7"/>
  <c r="T188" i="7"/>
  <c r="R189" i="7"/>
  <c r="S189" i="7"/>
  <c r="T189" i="7"/>
  <c r="R190" i="7"/>
  <c r="S190" i="7"/>
  <c r="T190" i="7"/>
  <c r="R191" i="7"/>
  <c r="S191" i="7"/>
  <c r="T191" i="7"/>
  <c r="R192" i="7"/>
  <c r="S192" i="7"/>
  <c r="T192" i="7"/>
  <c r="R193" i="7"/>
  <c r="S193" i="7"/>
  <c r="T193" i="7"/>
  <c r="R194" i="7"/>
  <c r="S194" i="7"/>
  <c r="T194" i="7"/>
  <c r="R195" i="7"/>
  <c r="S195" i="7"/>
  <c r="T195" i="7"/>
  <c r="R196" i="7"/>
  <c r="S196" i="7"/>
  <c r="T196" i="7"/>
  <c r="R197" i="7"/>
  <c r="S197" i="7"/>
  <c r="T197" i="7"/>
  <c r="R198" i="7"/>
  <c r="S198" i="7"/>
  <c r="T198" i="7"/>
  <c r="R199" i="7"/>
  <c r="S199" i="7"/>
  <c r="T199" i="7"/>
  <c r="R200" i="7"/>
  <c r="S200" i="7"/>
  <c r="T200" i="7"/>
  <c r="R19" i="42"/>
  <c r="S19" i="42"/>
  <c r="T19" i="42"/>
  <c r="R20" i="42"/>
  <c r="S20" i="42"/>
  <c r="T20" i="42"/>
  <c r="R21" i="42"/>
  <c r="S21" i="42"/>
  <c r="T21" i="42"/>
  <c r="R22" i="42"/>
  <c r="S22" i="42"/>
  <c r="T22" i="42"/>
  <c r="R23" i="42"/>
  <c r="S23" i="42"/>
  <c r="T23" i="42"/>
  <c r="R24" i="42"/>
  <c r="S24" i="42"/>
  <c r="T24" i="42"/>
  <c r="R25" i="42"/>
  <c r="S25" i="42"/>
  <c r="T25" i="42"/>
  <c r="R26" i="42"/>
  <c r="S26" i="42"/>
  <c r="T26" i="42"/>
  <c r="R27" i="42"/>
  <c r="S27" i="42"/>
  <c r="T27" i="42"/>
  <c r="R28" i="42"/>
  <c r="S28" i="42"/>
  <c r="T28" i="42"/>
  <c r="R29" i="42"/>
  <c r="S29" i="42"/>
  <c r="T29" i="42"/>
  <c r="R30" i="42"/>
  <c r="S30" i="42"/>
  <c r="T30" i="42"/>
  <c r="R31" i="42"/>
  <c r="S31" i="42"/>
  <c r="T31" i="42"/>
  <c r="R32" i="42"/>
  <c r="S32" i="42"/>
  <c r="T32" i="42"/>
  <c r="R33" i="42"/>
  <c r="S33" i="42"/>
  <c r="T33" i="42"/>
  <c r="R34" i="42"/>
  <c r="S34" i="42"/>
  <c r="T34" i="42"/>
  <c r="R35" i="42"/>
  <c r="S35" i="42"/>
  <c r="T35" i="42"/>
  <c r="R36" i="42"/>
  <c r="S36" i="42"/>
  <c r="T36" i="42"/>
  <c r="R37" i="42"/>
  <c r="S37" i="42"/>
  <c r="T37" i="42"/>
  <c r="R38" i="42"/>
  <c r="S38" i="42"/>
  <c r="T38" i="42"/>
  <c r="R39" i="42"/>
  <c r="S39" i="42"/>
  <c r="T39" i="42"/>
  <c r="R40" i="42"/>
  <c r="S40" i="42"/>
  <c r="T40" i="42"/>
  <c r="R41" i="42"/>
  <c r="S41" i="42"/>
  <c r="T41" i="42"/>
  <c r="R42" i="42"/>
  <c r="S42" i="42"/>
  <c r="T42" i="42"/>
  <c r="R43" i="42"/>
  <c r="S43" i="42"/>
  <c r="T43" i="42"/>
  <c r="R44" i="42"/>
  <c r="S44" i="42"/>
  <c r="T44" i="42"/>
  <c r="R45" i="42"/>
  <c r="S45" i="42"/>
  <c r="T45" i="42"/>
  <c r="R46" i="42"/>
  <c r="S46" i="42"/>
  <c r="T46" i="42"/>
  <c r="R47" i="42"/>
  <c r="S47" i="42"/>
  <c r="T47" i="42"/>
  <c r="R48" i="42"/>
  <c r="S48" i="42"/>
  <c r="T48" i="42"/>
  <c r="R49" i="42"/>
  <c r="S49" i="42"/>
  <c r="T49" i="42"/>
  <c r="R50" i="42"/>
  <c r="S50" i="42"/>
  <c r="T50" i="42"/>
  <c r="R51" i="42"/>
  <c r="S51" i="42"/>
  <c r="T51" i="42"/>
  <c r="R52" i="42"/>
  <c r="S52" i="42"/>
  <c r="T52" i="42"/>
  <c r="R53" i="42"/>
  <c r="S53" i="42"/>
  <c r="T53" i="42"/>
  <c r="R54" i="42"/>
  <c r="S54" i="42"/>
  <c r="T54" i="42"/>
  <c r="R55" i="42"/>
  <c r="S55" i="42"/>
  <c r="T55" i="42"/>
  <c r="R56" i="42"/>
  <c r="S56" i="42"/>
  <c r="T56" i="42"/>
  <c r="R57" i="42"/>
  <c r="S57" i="42"/>
  <c r="T57" i="42"/>
  <c r="R58" i="42"/>
  <c r="S58" i="42"/>
  <c r="T58" i="42"/>
  <c r="R59" i="42"/>
  <c r="S59" i="42"/>
  <c r="T59" i="42"/>
  <c r="R60" i="42"/>
  <c r="S60" i="42"/>
  <c r="T60" i="42"/>
  <c r="R61" i="42"/>
  <c r="S61" i="42"/>
  <c r="T61" i="42"/>
  <c r="R62" i="42"/>
  <c r="S62" i="42"/>
  <c r="T62" i="42"/>
  <c r="R63" i="42"/>
  <c r="S63" i="42"/>
  <c r="T63" i="42"/>
  <c r="R64" i="42"/>
  <c r="S64" i="42"/>
  <c r="T64" i="42"/>
  <c r="R65" i="42"/>
  <c r="S65" i="42"/>
  <c r="T65" i="42"/>
  <c r="R66" i="42"/>
  <c r="S66" i="42"/>
  <c r="T66" i="42"/>
  <c r="R67" i="42"/>
  <c r="S67" i="42"/>
  <c r="T67" i="42"/>
  <c r="R68" i="42"/>
  <c r="S68" i="42"/>
  <c r="T68" i="42"/>
  <c r="R69" i="42"/>
  <c r="S69" i="42"/>
  <c r="T69" i="42"/>
  <c r="R70" i="42"/>
  <c r="S70" i="42"/>
  <c r="T70" i="42"/>
  <c r="R71" i="42"/>
  <c r="S71" i="42"/>
  <c r="T71" i="42"/>
  <c r="R72" i="42"/>
  <c r="S72" i="42"/>
  <c r="T72" i="42"/>
  <c r="R73" i="42"/>
  <c r="S73" i="42"/>
  <c r="T73" i="42"/>
  <c r="R74" i="42"/>
  <c r="S74" i="42"/>
  <c r="T74" i="42"/>
  <c r="R75" i="42"/>
  <c r="S75" i="42"/>
  <c r="T75" i="42"/>
  <c r="R76" i="42"/>
  <c r="S76" i="42"/>
  <c r="T76" i="42"/>
  <c r="R77" i="42"/>
  <c r="S77" i="42"/>
  <c r="T77" i="42"/>
  <c r="R78" i="42"/>
  <c r="S78" i="42"/>
  <c r="T78" i="42"/>
  <c r="R79" i="42"/>
  <c r="S79" i="42"/>
  <c r="T79" i="42"/>
  <c r="R80" i="42"/>
  <c r="S80" i="42"/>
  <c r="T80" i="42"/>
  <c r="R81" i="42"/>
  <c r="S81" i="42"/>
  <c r="T81" i="42"/>
  <c r="R82" i="42"/>
  <c r="S82" i="42"/>
  <c r="T82" i="42"/>
  <c r="R83" i="42"/>
  <c r="S83" i="42"/>
  <c r="T83" i="42"/>
  <c r="R84" i="42"/>
  <c r="S84" i="42"/>
  <c r="T84" i="42"/>
  <c r="R85" i="42"/>
  <c r="S85" i="42"/>
  <c r="T85" i="42"/>
  <c r="R86" i="42"/>
  <c r="S86" i="42"/>
  <c r="T86" i="42"/>
  <c r="R87" i="42"/>
  <c r="S87" i="42"/>
  <c r="T87" i="42"/>
  <c r="R88" i="42"/>
  <c r="S88" i="42"/>
  <c r="T88" i="42"/>
  <c r="R89" i="42"/>
  <c r="S89" i="42"/>
  <c r="T89" i="42"/>
  <c r="R90" i="42"/>
  <c r="S90" i="42"/>
  <c r="T90" i="42"/>
  <c r="R91" i="42"/>
  <c r="S91" i="42"/>
  <c r="T91" i="42"/>
  <c r="R92" i="42"/>
  <c r="S92" i="42"/>
  <c r="T92" i="42"/>
  <c r="R93" i="42"/>
  <c r="S93" i="42"/>
  <c r="T93" i="42"/>
  <c r="R94" i="42"/>
  <c r="S94" i="42"/>
  <c r="T94" i="42"/>
  <c r="R95" i="42"/>
  <c r="S95" i="42"/>
  <c r="T95" i="42"/>
  <c r="R96" i="42"/>
  <c r="S96" i="42"/>
  <c r="T96" i="42"/>
  <c r="R97" i="42"/>
  <c r="S97" i="42"/>
  <c r="T97" i="42"/>
  <c r="R98" i="42"/>
  <c r="S98" i="42"/>
  <c r="T98" i="42"/>
  <c r="R99" i="42"/>
  <c r="S99" i="42"/>
  <c r="T99" i="42"/>
  <c r="R100" i="42"/>
  <c r="S100" i="42"/>
  <c r="T100" i="42"/>
  <c r="R101" i="42"/>
  <c r="S101" i="42"/>
  <c r="T101" i="42"/>
  <c r="R102" i="42"/>
  <c r="S102" i="42"/>
  <c r="T102" i="42"/>
  <c r="R103" i="42"/>
  <c r="S103" i="42"/>
  <c r="T103" i="42"/>
  <c r="R104" i="42"/>
  <c r="S104" i="42"/>
  <c r="T104" i="42"/>
  <c r="R105" i="42"/>
  <c r="S105" i="42"/>
  <c r="T105" i="42"/>
  <c r="R106" i="42"/>
  <c r="S106" i="42"/>
  <c r="T106" i="42"/>
  <c r="R107" i="42"/>
  <c r="S107" i="42"/>
  <c r="T107" i="42"/>
  <c r="R108" i="42"/>
  <c r="S108" i="42"/>
  <c r="T108" i="42"/>
  <c r="R109" i="42"/>
  <c r="S109" i="42"/>
  <c r="T109" i="42"/>
  <c r="R110" i="42"/>
  <c r="S110" i="42"/>
  <c r="T110" i="42"/>
  <c r="R111" i="42"/>
  <c r="S111" i="42"/>
  <c r="T111" i="42"/>
  <c r="R112" i="42"/>
  <c r="S112" i="42"/>
  <c r="T112" i="42"/>
  <c r="R113" i="42"/>
  <c r="S113" i="42"/>
  <c r="T113" i="42"/>
  <c r="R114" i="42"/>
  <c r="S114" i="42"/>
  <c r="T114" i="42"/>
  <c r="R115" i="42"/>
  <c r="S115" i="42"/>
  <c r="T115" i="42"/>
  <c r="R116" i="42"/>
  <c r="S116" i="42"/>
  <c r="T116" i="42"/>
  <c r="R117" i="42"/>
  <c r="S117" i="42"/>
  <c r="T117" i="42"/>
  <c r="R118" i="42"/>
  <c r="S118" i="42"/>
  <c r="T118" i="42"/>
  <c r="R119" i="42"/>
  <c r="S119" i="42"/>
  <c r="T119" i="42"/>
  <c r="R120" i="42"/>
  <c r="S120" i="42"/>
  <c r="T120" i="42"/>
  <c r="R121" i="42"/>
  <c r="S121" i="42"/>
  <c r="T121" i="42"/>
  <c r="R122" i="42"/>
  <c r="S122" i="42"/>
  <c r="T122" i="42"/>
  <c r="R123" i="42"/>
  <c r="S123" i="42"/>
  <c r="T123" i="42"/>
  <c r="R124" i="42"/>
  <c r="S124" i="42"/>
  <c r="T124" i="42"/>
  <c r="R125" i="42"/>
  <c r="S125" i="42"/>
  <c r="T125" i="42"/>
  <c r="R126" i="42"/>
  <c r="S126" i="42"/>
  <c r="T126" i="42"/>
  <c r="R127" i="42"/>
  <c r="S127" i="42"/>
  <c r="T127" i="42"/>
  <c r="R128" i="42"/>
  <c r="S128" i="42"/>
  <c r="T128" i="42"/>
  <c r="R129" i="42"/>
  <c r="S129" i="42"/>
  <c r="T129" i="42"/>
  <c r="R130" i="42"/>
  <c r="S130" i="42"/>
  <c r="T130" i="42"/>
  <c r="R131" i="42"/>
  <c r="S131" i="42"/>
  <c r="T131" i="42"/>
  <c r="R132" i="42"/>
  <c r="S132" i="42"/>
  <c r="T132" i="42"/>
  <c r="R133" i="42"/>
  <c r="S133" i="42"/>
  <c r="T133" i="42"/>
  <c r="R134" i="42"/>
  <c r="S134" i="42"/>
  <c r="T134" i="42"/>
  <c r="R135" i="42"/>
  <c r="S135" i="42"/>
  <c r="T135" i="42"/>
  <c r="R136" i="42"/>
  <c r="S136" i="42"/>
  <c r="T136" i="42"/>
  <c r="R137" i="42"/>
  <c r="S137" i="42"/>
  <c r="T137" i="42"/>
  <c r="R138" i="42"/>
  <c r="S138" i="42"/>
  <c r="T138" i="42"/>
  <c r="R139" i="42"/>
  <c r="S139" i="42"/>
  <c r="T139" i="42"/>
  <c r="R140" i="42"/>
  <c r="S140" i="42"/>
  <c r="T140" i="42"/>
  <c r="R141" i="42"/>
  <c r="S141" i="42"/>
  <c r="T141" i="42"/>
  <c r="R142" i="42"/>
  <c r="S142" i="42"/>
  <c r="T142" i="42"/>
  <c r="R143" i="42"/>
  <c r="S143" i="42"/>
  <c r="T143" i="42"/>
  <c r="R144" i="42"/>
  <c r="S144" i="42"/>
  <c r="T144" i="42"/>
  <c r="R145" i="42"/>
  <c r="S145" i="42"/>
  <c r="T145" i="42"/>
  <c r="R146" i="42"/>
  <c r="S146" i="42"/>
  <c r="T146" i="42"/>
  <c r="R147" i="42"/>
  <c r="S147" i="42"/>
  <c r="T147" i="42"/>
  <c r="R148" i="42"/>
  <c r="S148" i="42"/>
  <c r="T148" i="42"/>
  <c r="R149" i="42"/>
  <c r="S149" i="42"/>
  <c r="T149" i="42"/>
  <c r="R150" i="42"/>
  <c r="S150" i="42"/>
  <c r="T150" i="42"/>
  <c r="R151" i="42"/>
  <c r="S151" i="42"/>
  <c r="T151" i="42"/>
  <c r="R152" i="42"/>
  <c r="S152" i="42"/>
  <c r="T152" i="42"/>
  <c r="R153" i="42"/>
  <c r="S153" i="42"/>
  <c r="T153" i="42"/>
  <c r="R154" i="42"/>
  <c r="S154" i="42"/>
  <c r="T154" i="42"/>
  <c r="R155" i="42"/>
  <c r="S155" i="42"/>
  <c r="T155" i="42"/>
  <c r="R156" i="42"/>
  <c r="S156" i="42"/>
  <c r="T156" i="42"/>
  <c r="R157" i="42"/>
  <c r="S157" i="42"/>
  <c r="T157" i="42"/>
  <c r="R158" i="42"/>
  <c r="S158" i="42"/>
  <c r="T158" i="42"/>
  <c r="R159" i="42"/>
  <c r="S159" i="42"/>
  <c r="T159" i="42"/>
  <c r="R160" i="42"/>
  <c r="S160" i="42"/>
  <c r="T160" i="42"/>
  <c r="R161" i="42"/>
  <c r="S161" i="42"/>
  <c r="T161" i="42"/>
  <c r="R162" i="42"/>
  <c r="S162" i="42"/>
  <c r="T162" i="42"/>
  <c r="R163" i="42"/>
  <c r="S163" i="42"/>
  <c r="T163" i="42"/>
  <c r="R164" i="42"/>
  <c r="S164" i="42"/>
  <c r="T164" i="42"/>
  <c r="R165" i="42"/>
  <c r="S165" i="42"/>
  <c r="T165" i="42"/>
  <c r="R166" i="42"/>
  <c r="S166" i="42"/>
  <c r="T166" i="42"/>
  <c r="R167" i="42"/>
  <c r="S167" i="42"/>
  <c r="T167" i="42"/>
  <c r="R168" i="42"/>
  <c r="S168" i="42"/>
  <c r="T168" i="42"/>
  <c r="R169" i="42"/>
  <c r="S169" i="42"/>
  <c r="T169" i="42"/>
  <c r="R170" i="42"/>
  <c r="S170" i="42"/>
  <c r="T170" i="42"/>
  <c r="R171" i="42"/>
  <c r="S171" i="42"/>
  <c r="T171" i="42"/>
  <c r="R172" i="42"/>
  <c r="S172" i="42"/>
  <c r="T172" i="42"/>
  <c r="R173" i="42"/>
  <c r="S173" i="42"/>
  <c r="T173" i="42"/>
  <c r="R174" i="42"/>
  <c r="S174" i="42"/>
  <c r="T174" i="42"/>
  <c r="R175" i="42"/>
  <c r="S175" i="42"/>
  <c r="T175" i="42"/>
  <c r="R176" i="42"/>
  <c r="S176" i="42"/>
  <c r="T176" i="42"/>
  <c r="R177" i="42"/>
  <c r="S177" i="42"/>
  <c r="T177" i="42"/>
  <c r="R178" i="42"/>
  <c r="S178" i="42"/>
  <c r="T178" i="42"/>
  <c r="R179" i="42"/>
  <c r="S179" i="42"/>
  <c r="T179" i="42"/>
  <c r="R180" i="42"/>
  <c r="S180" i="42"/>
  <c r="T180" i="42"/>
  <c r="R181" i="42"/>
  <c r="S181" i="42"/>
  <c r="T181" i="42"/>
  <c r="R182" i="42"/>
  <c r="S182" i="42"/>
  <c r="T182" i="42"/>
  <c r="R183" i="42"/>
  <c r="S183" i="42"/>
  <c r="T183" i="42"/>
  <c r="R184" i="42"/>
  <c r="S184" i="42"/>
  <c r="T184" i="42"/>
  <c r="R185" i="42"/>
  <c r="S185" i="42"/>
  <c r="T185" i="42"/>
  <c r="R186" i="42"/>
  <c r="S186" i="42"/>
  <c r="T186" i="42"/>
  <c r="R187" i="42"/>
  <c r="S187" i="42"/>
  <c r="T187" i="42"/>
  <c r="R188" i="42"/>
  <c r="S188" i="42"/>
  <c r="T188" i="42"/>
  <c r="R189" i="42"/>
  <c r="S189" i="42"/>
  <c r="T189" i="42"/>
  <c r="R190" i="42"/>
  <c r="S190" i="42"/>
  <c r="T190" i="42"/>
  <c r="R191" i="42"/>
  <c r="S191" i="42"/>
  <c r="T191" i="42"/>
  <c r="R192" i="42"/>
  <c r="S192" i="42"/>
  <c r="T192" i="42"/>
  <c r="R193" i="42"/>
  <c r="S193" i="42"/>
  <c r="T193" i="42"/>
  <c r="R194" i="42"/>
  <c r="S194" i="42"/>
  <c r="T194" i="42"/>
  <c r="R195" i="42"/>
  <c r="S195" i="42"/>
  <c r="T195" i="42"/>
  <c r="R196" i="42"/>
  <c r="S196" i="42"/>
  <c r="T196" i="42"/>
  <c r="R197" i="42"/>
  <c r="S197" i="42"/>
  <c r="T197" i="42"/>
  <c r="R198" i="42"/>
  <c r="S198" i="42"/>
  <c r="T198" i="42"/>
  <c r="R199" i="42"/>
  <c r="S199" i="42"/>
  <c r="T199" i="42"/>
  <c r="R200" i="42"/>
  <c r="S200" i="42"/>
  <c r="T200" i="42"/>
  <c r="R19" i="43"/>
  <c r="S19" i="43"/>
  <c r="T19" i="43"/>
  <c r="R20" i="43"/>
  <c r="S20" i="43"/>
  <c r="T20" i="43"/>
  <c r="R21" i="43"/>
  <c r="S21" i="43"/>
  <c r="T21" i="43"/>
  <c r="R22" i="43"/>
  <c r="S22" i="43"/>
  <c r="T22" i="43"/>
  <c r="R23" i="43"/>
  <c r="S23" i="43"/>
  <c r="T23" i="43"/>
  <c r="R24" i="43"/>
  <c r="S24" i="43"/>
  <c r="T24" i="43"/>
  <c r="R25" i="43"/>
  <c r="S25" i="43"/>
  <c r="T25" i="43"/>
  <c r="R26" i="43"/>
  <c r="S26" i="43"/>
  <c r="T26" i="43"/>
  <c r="R27" i="43"/>
  <c r="S27" i="43"/>
  <c r="T27" i="43"/>
  <c r="R28" i="43"/>
  <c r="S28" i="43"/>
  <c r="T28" i="43"/>
  <c r="R29" i="43"/>
  <c r="S29" i="43"/>
  <c r="T29" i="43"/>
  <c r="R30" i="43"/>
  <c r="S30" i="43"/>
  <c r="T30" i="43"/>
  <c r="R31" i="43"/>
  <c r="S31" i="43"/>
  <c r="T31" i="43"/>
  <c r="R32" i="43"/>
  <c r="S32" i="43"/>
  <c r="T32" i="43"/>
  <c r="R33" i="43"/>
  <c r="S33" i="43"/>
  <c r="T33" i="43"/>
  <c r="R34" i="43"/>
  <c r="S34" i="43"/>
  <c r="T34" i="43"/>
  <c r="R35" i="43"/>
  <c r="S35" i="43"/>
  <c r="T35" i="43"/>
  <c r="R36" i="43"/>
  <c r="S36" i="43"/>
  <c r="T36" i="43"/>
  <c r="R37" i="43"/>
  <c r="S37" i="43"/>
  <c r="T37" i="43"/>
  <c r="R38" i="43"/>
  <c r="S38" i="43"/>
  <c r="T38" i="43"/>
  <c r="R39" i="43"/>
  <c r="S39" i="43"/>
  <c r="T39" i="43"/>
  <c r="R40" i="43"/>
  <c r="S40" i="43"/>
  <c r="T40" i="43"/>
  <c r="R41" i="43"/>
  <c r="S41" i="43"/>
  <c r="T41" i="43"/>
  <c r="R42" i="43"/>
  <c r="S42" i="43"/>
  <c r="T42" i="43"/>
  <c r="R43" i="43"/>
  <c r="S43" i="43"/>
  <c r="T43" i="43"/>
  <c r="R44" i="43"/>
  <c r="S44" i="43"/>
  <c r="T44" i="43"/>
  <c r="R45" i="43"/>
  <c r="S45" i="43"/>
  <c r="T45" i="43"/>
  <c r="R46" i="43"/>
  <c r="S46" i="43"/>
  <c r="T46" i="43"/>
  <c r="R47" i="43"/>
  <c r="S47" i="43"/>
  <c r="T47" i="43"/>
  <c r="R48" i="43"/>
  <c r="S48" i="43"/>
  <c r="T48" i="43"/>
  <c r="R49" i="43"/>
  <c r="S49" i="43"/>
  <c r="T49" i="43"/>
  <c r="R50" i="43"/>
  <c r="S50" i="43"/>
  <c r="T50" i="43"/>
  <c r="R51" i="43"/>
  <c r="S51" i="43"/>
  <c r="T51" i="43"/>
  <c r="R52" i="43"/>
  <c r="S52" i="43"/>
  <c r="T52" i="43"/>
  <c r="R53" i="43"/>
  <c r="S53" i="43"/>
  <c r="T53" i="43"/>
  <c r="R54" i="43"/>
  <c r="S54" i="43"/>
  <c r="T54" i="43"/>
  <c r="R55" i="43"/>
  <c r="S55" i="43"/>
  <c r="T55" i="43"/>
  <c r="R56" i="43"/>
  <c r="S56" i="43"/>
  <c r="T56" i="43"/>
  <c r="R57" i="43"/>
  <c r="S57" i="43"/>
  <c r="T57" i="43"/>
  <c r="R58" i="43"/>
  <c r="S58" i="43"/>
  <c r="T58" i="43"/>
  <c r="R59" i="43"/>
  <c r="S59" i="43"/>
  <c r="T59" i="43"/>
  <c r="R60" i="43"/>
  <c r="S60" i="43"/>
  <c r="T60" i="43"/>
  <c r="R61" i="43"/>
  <c r="S61" i="43"/>
  <c r="T61" i="43"/>
  <c r="R62" i="43"/>
  <c r="S62" i="43"/>
  <c r="T62" i="43"/>
  <c r="R63" i="43"/>
  <c r="S63" i="43"/>
  <c r="T63" i="43"/>
  <c r="R64" i="43"/>
  <c r="S64" i="43"/>
  <c r="T64" i="43"/>
  <c r="R65" i="43"/>
  <c r="S65" i="43"/>
  <c r="T65" i="43"/>
  <c r="R66" i="43"/>
  <c r="S66" i="43"/>
  <c r="T66" i="43"/>
  <c r="R67" i="43"/>
  <c r="S67" i="43"/>
  <c r="T67" i="43"/>
  <c r="R68" i="43"/>
  <c r="S68" i="43"/>
  <c r="T68" i="43"/>
  <c r="R69" i="43"/>
  <c r="S69" i="43"/>
  <c r="T69" i="43"/>
  <c r="R70" i="43"/>
  <c r="S70" i="43"/>
  <c r="T70" i="43"/>
  <c r="R71" i="43"/>
  <c r="S71" i="43"/>
  <c r="T71" i="43"/>
  <c r="R72" i="43"/>
  <c r="S72" i="43"/>
  <c r="T72" i="43"/>
  <c r="R73" i="43"/>
  <c r="S73" i="43"/>
  <c r="T73" i="43"/>
  <c r="R74" i="43"/>
  <c r="S74" i="43"/>
  <c r="T74" i="43"/>
  <c r="R75" i="43"/>
  <c r="S75" i="43"/>
  <c r="T75" i="43"/>
  <c r="R76" i="43"/>
  <c r="S76" i="43"/>
  <c r="T76" i="43"/>
  <c r="R77" i="43"/>
  <c r="S77" i="43"/>
  <c r="T77" i="43"/>
  <c r="R78" i="43"/>
  <c r="S78" i="43"/>
  <c r="T78" i="43"/>
  <c r="R79" i="43"/>
  <c r="S79" i="43"/>
  <c r="T79" i="43"/>
  <c r="R80" i="43"/>
  <c r="S80" i="43"/>
  <c r="T80" i="43"/>
  <c r="R81" i="43"/>
  <c r="S81" i="43"/>
  <c r="T81" i="43"/>
  <c r="R82" i="43"/>
  <c r="S82" i="43"/>
  <c r="T82" i="43"/>
  <c r="R83" i="43"/>
  <c r="S83" i="43"/>
  <c r="T83" i="43"/>
  <c r="R84" i="43"/>
  <c r="S84" i="43"/>
  <c r="T84" i="43"/>
  <c r="R85" i="43"/>
  <c r="S85" i="43"/>
  <c r="T85" i="43"/>
  <c r="R86" i="43"/>
  <c r="S86" i="43"/>
  <c r="T86" i="43"/>
  <c r="R87" i="43"/>
  <c r="S87" i="43"/>
  <c r="T87" i="43"/>
  <c r="R88" i="43"/>
  <c r="S88" i="43"/>
  <c r="T88" i="43"/>
  <c r="R89" i="43"/>
  <c r="S89" i="43"/>
  <c r="T89" i="43"/>
  <c r="R90" i="43"/>
  <c r="S90" i="43"/>
  <c r="T90" i="43"/>
  <c r="R91" i="43"/>
  <c r="S91" i="43"/>
  <c r="T91" i="43"/>
  <c r="R92" i="43"/>
  <c r="S92" i="43"/>
  <c r="T92" i="43"/>
  <c r="R93" i="43"/>
  <c r="S93" i="43"/>
  <c r="T93" i="43"/>
  <c r="R94" i="43"/>
  <c r="S94" i="43"/>
  <c r="T94" i="43"/>
  <c r="R95" i="43"/>
  <c r="S95" i="43"/>
  <c r="T95" i="43"/>
  <c r="R96" i="43"/>
  <c r="S96" i="43"/>
  <c r="T96" i="43"/>
  <c r="R97" i="43"/>
  <c r="S97" i="43"/>
  <c r="T97" i="43"/>
  <c r="R98" i="43"/>
  <c r="S98" i="43"/>
  <c r="T98" i="43"/>
  <c r="R99" i="43"/>
  <c r="S99" i="43"/>
  <c r="T99" i="43"/>
  <c r="R100" i="43"/>
  <c r="S100" i="43"/>
  <c r="T100" i="43"/>
  <c r="R101" i="43"/>
  <c r="S101" i="43"/>
  <c r="T101" i="43"/>
  <c r="R102" i="43"/>
  <c r="S102" i="43"/>
  <c r="T102" i="43"/>
  <c r="R103" i="43"/>
  <c r="S103" i="43"/>
  <c r="T103" i="43"/>
  <c r="R104" i="43"/>
  <c r="S104" i="43"/>
  <c r="T104" i="43"/>
  <c r="R105" i="43"/>
  <c r="S105" i="43"/>
  <c r="T105" i="43"/>
  <c r="R106" i="43"/>
  <c r="S106" i="43"/>
  <c r="T106" i="43"/>
  <c r="R107" i="43"/>
  <c r="S107" i="43"/>
  <c r="T107" i="43"/>
  <c r="R108" i="43"/>
  <c r="S108" i="43"/>
  <c r="T108" i="43"/>
  <c r="R109" i="43"/>
  <c r="S109" i="43"/>
  <c r="T109" i="43"/>
  <c r="R110" i="43"/>
  <c r="S110" i="43"/>
  <c r="T110" i="43"/>
  <c r="R111" i="43"/>
  <c r="S111" i="43"/>
  <c r="T111" i="43"/>
  <c r="R112" i="43"/>
  <c r="S112" i="43"/>
  <c r="T112" i="43"/>
  <c r="R113" i="43"/>
  <c r="S113" i="43"/>
  <c r="T113" i="43"/>
  <c r="R114" i="43"/>
  <c r="S114" i="43"/>
  <c r="T114" i="43"/>
  <c r="R115" i="43"/>
  <c r="S115" i="43"/>
  <c r="T115" i="43"/>
  <c r="R116" i="43"/>
  <c r="S116" i="43"/>
  <c r="T116" i="43"/>
  <c r="R117" i="43"/>
  <c r="S117" i="43"/>
  <c r="T117" i="43"/>
  <c r="R118" i="43"/>
  <c r="S118" i="43"/>
  <c r="T118" i="43"/>
  <c r="R119" i="43"/>
  <c r="S119" i="43"/>
  <c r="T119" i="43"/>
  <c r="R120" i="43"/>
  <c r="S120" i="43"/>
  <c r="T120" i="43"/>
  <c r="R121" i="43"/>
  <c r="S121" i="43"/>
  <c r="T121" i="43"/>
  <c r="R122" i="43"/>
  <c r="S122" i="43"/>
  <c r="T122" i="43"/>
  <c r="R123" i="43"/>
  <c r="S123" i="43"/>
  <c r="T123" i="43"/>
  <c r="R124" i="43"/>
  <c r="S124" i="43"/>
  <c r="T124" i="43"/>
  <c r="R125" i="43"/>
  <c r="S125" i="43"/>
  <c r="T125" i="43"/>
  <c r="R126" i="43"/>
  <c r="S126" i="43"/>
  <c r="T126" i="43"/>
  <c r="R127" i="43"/>
  <c r="S127" i="43"/>
  <c r="T127" i="43"/>
  <c r="R128" i="43"/>
  <c r="S128" i="43"/>
  <c r="T128" i="43"/>
  <c r="R129" i="43"/>
  <c r="S129" i="43"/>
  <c r="T129" i="43"/>
  <c r="R130" i="43"/>
  <c r="S130" i="43"/>
  <c r="T130" i="43"/>
  <c r="R131" i="43"/>
  <c r="S131" i="43"/>
  <c r="T131" i="43"/>
  <c r="R132" i="43"/>
  <c r="S132" i="43"/>
  <c r="T132" i="43"/>
  <c r="R133" i="43"/>
  <c r="S133" i="43"/>
  <c r="T133" i="43"/>
  <c r="R134" i="43"/>
  <c r="S134" i="43"/>
  <c r="T134" i="43"/>
  <c r="R135" i="43"/>
  <c r="S135" i="43"/>
  <c r="T135" i="43"/>
  <c r="R136" i="43"/>
  <c r="S136" i="43"/>
  <c r="T136" i="43"/>
  <c r="R137" i="43"/>
  <c r="S137" i="43"/>
  <c r="T137" i="43"/>
  <c r="R138" i="43"/>
  <c r="S138" i="43"/>
  <c r="T138" i="43"/>
  <c r="R139" i="43"/>
  <c r="S139" i="43"/>
  <c r="T139" i="43"/>
  <c r="R140" i="43"/>
  <c r="S140" i="43"/>
  <c r="T140" i="43"/>
  <c r="R141" i="43"/>
  <c r="S141" i="43"/>
  <c r="T141" i="43"/>
  <c r="R142" i="43"/>
  <c r="S142" i="43"/>
  <c r="T142" i="43"/>
  <c r="R143" i="43"/>
  <c r="S143" i="43"/>
  <c r="T143" i="43"/>
  <c r="R144" i="43"/>
  <c r="S144" i="43"/>
  <c r="T144" i="43"/>
  <c r="R145" i="43"/>
  <c r="S145" i="43"/>
  <c r="T145" i="43"/>
  <c r="R146" i="43"/>
  <c r="S146" i="43"/>
  <c r="T146" i="43"/>
  <c r="R147" i="43"/>
  <c r="S147" i="43"/>
  <c r="T147" i="43"/>
  <c r="R148" i="43"/>
  <c r="S148" i="43"/>
  <c r="T148" i="43"/>
  <c r="R149" i="43"/>
  <c r="S149" i="43"/>
  <c r="T149" i="43"/>
  <c r="R150" i="43"/>
  <c r="S150" i="43"/>
  <c r="T150" i="43"/>
  <c r="R151" i="43"/>
  <c r="S151" i="43"/>
  <c r="T151" i="43"/>
  <c r="R152" i="43"/>
  <c r="S152" i="43"/>
  <c r="T152" i="43"/>
  <c r="R153" i="43"/>
  <c r="S153" i="43"/>
  <c r="T153" i="43"/>
  <c r="R154" i="43"/>
  <c r="S154" i="43"/>
  <c r="T154" i="43"/>
  <c r="R155" i="43"/>
  <c r="S155" i="43"/>
  <c r="T155" i="43"/>
  <c r="R156" i="43"/>
  <c r="S156" i="43"/>
  <c r="T156" i="43"/>
  <c r="R157" i="43"/>
  <c r="S157" i="43"/>
  <c r="T157" i="43"/>
  <c r="R158" i="43"/>
  <c r="S158" i="43"/>
  <c r="T158" i="43"/>
  <c r="R159" i="43"/>
  <c r="S159" i="43"/>
  <c r="T159" i="43"/>
  <c r="R160" i="43"/>
  <c r="S160" i="43"/>
  <c r="T160" i="43"/>
  <c r="R161" i="43"/>
  <c r="S161" i="43"/>
  <c r="T161" i="43"/>
  <c r="R162" i="43"/>
  <c r="S162" i="43"/>
  <c r="T162" i="43"/>
  <c r="R163" i="43"/>
  <c r="S163" i="43"/>
  <c r="T163" i="43"/>
  <c r="R164" i="43"/>
  <c r="S164" i="43"/>
  <c r="T164" i="43"/>
  <c r="R165" i="43"/>
  <c r="S165" i="43"/>
  <c r="T165" i="43"/>
  <c r="R166" i="43"/>
  <c r="S166" i="43"/>
  <c r="T166" i="43"/>
  <c r="R167" i="43"/>
  <c r="S167" i="43"/>
  <c r="T167" i="43"/>
  <c r="R168" i="43"/>
  <c r="S168" i="43"/>
  <c r="T168" i="43"/>
  <c r="R169" i="43"/>
  <c r="S169" i="43"/>
  <c r="T169" i="43"/>
  <c r="R170" i="43"/>
  <c r="S170" i="43"/>
  <c r="T170" i="43"/>
  <c r="R171" i="43"/>
  <c r="S171" i="43"/>
  <c r="T171" i="43"/>
  <c r="R172" i="43"/>
  <c r="S172" i="43"/>
  <c r="T172" i="43"/>
  <c r="R173" i="43"/>
  <c r="S173" i="43"/>
  <c r="T173" i="43"/>
  <c r="R174" i="43"/>
  <c r="S174" i="43"/>
  <c r="T174" i="43"/>
  <c r="R175" i="43"/>
  <c r="S175" i="43"/>
  <c r="T175" i="43"/>
  <c r="R176" i="43"/>
  <c r="S176" i="43"/>
  <c r="T176" i="43"/>
  <c r="R177" i="43"/>
  <c r="S177" i="43"/>
  <c r="T177" i="43"/>
  <c r="R178" i="43"/>
  <c r="S178" i="43"/>
  <c r="T178" i="43"/>
  <c r="R179" i="43"/>
  <c r="S179" i="43"/>
  <c r="T179" i="43"/>
  <c r="R180" i="43"/>
  <c r="S180" i="43"/>
  <c r="T180" i="43"/>
  <c r="R181" i="43"/>
  <c r="S181" i="43"/>
  <c r="T181" i="43"/>
  <c r="R182" i="43"/>
  <c r="S182" i="43"/>
  <c r="T182" i="43"/>
  <c r="R183" i="43"/>
  <c r="S183" i="43"/>
  <c r="T183" i="43"/>
  <c r="R184" i="43"/>
  <c r="S184" i="43"/>
  <c r="T184" i="43"/>
  <c r="R185" i="43"/>
  <c r="S185" i="43"/>
  <c r="T185" i="43"/>
  <c r="R186" i="43"/>
  <c r="S186" i="43"/>
  <c r="T186" i="43"/>
  <c r="R187" i="43"/>
  <c r="S187" i="43"/>
  <c r="T187" i="43"/>
  <c r="R188" i="43"/>
  <c r="S188" i="43"/>
  <c r="T188" i="43"/>
  <c r="R189" i="43"/>
  <c r="S189" i="43"/>
  <c r="T189" i="43"/>
  <c r="R190" i="43"/>
  <c r="S190" i="43"/>
  <c r="T190" i="43"/>
  <c r="R191" i="43"/>
  <c r="S191" i="43"/>
  <c r="T191" i="43"/>
  <c r="R192" i="43"/>
  <c r="S192" i="43"/>
  <c r="T192" i="43"/>
  <c r="R193" i="43"/>
  <c r="S193" i="43"/>
  <c r="T193" i="43"/>
  <c r="R194" i="43"/>
  <c r="S194" i="43"/>
  <c r="T194" i="43"/>
  <c r="R195" i="43"/>
  <c r="S195" i="43"/>
  <c r="T195" i="43"/>
  <c r="R196" i="43"/>
  <c r="S196" i="43"/>
  <c r="T196" i="43"/>
  <c r="R197" i="43"/>
  <c r="S197" i="43"/>
  <c r="T197" i="43"/>
  <c r="R198" i="43"/>
  <c r="S198" i="43"/>
  <c r="T198" i="43"/>
  <c r="R199" i="43"/>
  <c r="S199" i="43"/>
  <c r="T199" i="43"/>
  <c r="R200" i="43"/>
  <c r="S200" i="43"/>
  <c r="T200" i="43"/>
  <c r="R19" i="23"/>
  <c r="S19" i="23"/>
  <c r="T19" i="23"/>
  <c r="R20" i="23"/>
  <c r="S20" i="23"/>
  <c r="T20" i="23"/>
  <c r="R21" i="23"/>
  <c r="S21" i="23"/>
  <c r="T21" i="23"/>
  <c r="R22" i="23"/>
  <c r="S22" i="23"/>
  <c r="T22" i="23"/>
  <c r="R23" i="23"/>
  <c r="S23" i="23"/>
  <c r="T23" i="23"/>
  <c r="R24" i="23"/>
  <c r="S24" i="23"/>
  <c r="T24" i="23"/>
  <c r="R25" i="23"/>
  <c r="S25" i="23"/>
  <c r="T25" i="23"/>
  <c r="R26" i="23"/>
  <c r="S26" i="23"/>
  <c r="T26" i="23"/>
  <c r="R27" i="23"/>
  <c r="S27" i="23"/>
  <c r="T27" i="23"/>
  <c r="R28" i="23"/>
  <c r="S28" i="23"/>
  <c r="T28" i="23"/>
  <c r="R29" i="23"/>
  <c r="S29" i="23"/>
  <c r="T29" i="23"/>
  <c r="R30" i="23"/>
  <c r="S30" i="23"/>
  <c r="T30" i="23"/>
  <c r="R31" i="23"/>
  <c r="S31" i="23"/>
  <c r="T31" i="23"/>
  <c r="R32" i="23"/>
  <c r="S32" i="23"/>
  <c r="T32" i="23"/>
  <c r="R33" i="23"/>
  <c r="S33" i="23"/>
  <c r="T33" i="23"/>
  <c r="R34" i="23"/>
  <c r="S34" i="23"/>
  <c r="T34" i="23"/>
  <c r="R35" i="23"/>
  <c r="S35" i="23"/>
  <c r="T35" i="23"/>
  <c r="R36" i="23"/>
  <c r="S36" i="23"/>
  <c r="T36" i="23"/>
  <c r="R37" i="23"/>
  <c r="S37" i="23"/>
  <c r="T37" i="23"/>
  <c r="R38" i="23"/>
  <c r="S38" i="23"/>
  <c r="T38" i="23"/>
  <c r="R39" i="23"/>
  <c r="S39" i="23"/>
  <c r="T39" i="23"/>
  <c r="R40" i="23"/>
  <c r="S40" i="23"/>
  <c r="T40" i="23"/>
  <c r="R41" i="23"/>
  <c r="S41" i="23"/>
  <c r="T41" i="23"/>
  <c r="R42" i="23"/>
  <c r="S42" i="23"/>
  <c r="T42" i="23"/>
  <c r="R43" i="23"/>
  <c r="S43" i="23"/>
  <c r="T43" i="23"/>
  <c r="R44" i="23"/>
  <c r="S44" i="23"/>
  <c r="T44" i="23"/>
  <c r="R45" i="23"/>
  <c r="S45" i="23"/>
  <c r="T45" i="23"/>
  <c r="R46" i="23"/>
  <c r="S46" i="23"/>
  <c r="T46" i="23"/>
  <c r="R47" i="23"/>
  <c r="S47" i="23"/>
  <c r="T47" i="23"/>
  <c r="R48" i="23"/>
  <c r="S48" i="23"/>
  <c r="T48" i="23"/>
  <c r="R49" i="23"/>
  <c r="S49" i="23"/>
  <c r="T49" i="23"/>
  <c r="R50" i="23"/>
  <c r="S50" i="23"/>
  <c r="T50" i="23"/>
  <c r="R51" i="23"/>
  <c r="S51" i="23"/>
  <c r="T51" i="23"/>
  <c r="R52" i="23"/>
  <c r="S52" i="23"/>
  <c r="T52" i="23"/>
  <c r="R53" i="23"/>
  <c r="S53" i="23"/>
  <c r="T53" i="23"/>
  <c r="R54" i="23"/>
  <c r="S54" i="23"/>
  <c r="T54" i="23"/>
  <c r="R55" i="23"/>
  <c r="S55" i="23"/>
  <c r="T55" i="23"/>
  <c r="R56" i="23"/>
  <c r="S56" i="23"/>
  <c r="T56" i="23"/>
  <c r="R57" i="23"/>
  <c r="S57" i="23"/>
  <c r="T57" i="23"/>
  <c r="R58" i="23"/>
  <c r="S58" i="23"/>
  <c r="T58" i="23"/>
  <c r="R59" i="23"/>
  <c r="S59" i="23"/>
  <c r="T59" i="23"/>
  <c r="R60" i="23"/>
  <c r="S60" i="23"/>
  <c r="T60" i="23"/>
  <c r="R61" i="23"/>
  <c r="S61" i="23"/>
  <c r="T61" i="23"/>
  <c r="R62" i="23"/>
  <c r="S62" i="23"/>
  <c r="T62" i="23"/>
  <c r="R63" i="23"/>
  <c r="S63" i="23"/>
  <c r="T63" i="23"/>
  <c r="R64" i="23"/>
  <c r="S64" i="23"/>
  <c r="T64" i="23"/>
  <c r="R65" i="23"/>
  <c r="S65" i="23"/>
  <c r="T65" i="23"/>
  <c r="R66" i="23"/>
  <c r="S66" i="23"/>
  <c r="T66" i="23"/>
  <c r="R67" i="23"/>
  <c r="S67" i="23"/>
  <c r="T67" i="23"/>
  <c r="R68" i="23"/>
  <c r="S68" i="23"/>
  <c r="T68" i="23"/>
  <c r="R69" i="23"/>
  <c r="S69" i="23"/>
  <c r="T69" i="23"/>
  <c r="R70" i="23"/>
  <c r="S70" i="23"/>
  <c r="T70" i="23"/>
  <c r="R71" i="23"/>
  <c r="S71" i="23"/>
  <c r="T71" i="23"/>
  <c r="R72" i="23"/>
  <c r="S72" i="23"/>
  <c r="T72" i="23"/>
  <c r="R73" i="23"/>
  <c r="S73" i="23"/>
  <c r="T73" i="23"/>
  <c r="R74" i="23"/>
  <c r="S74" i="23"/>
  <c r="T74" i="23"/>
  <c r="R75" i="23"/>
  <c r="S75" i="23"/>
  <c r="T75" i="23"/>
  <c r="R76" i="23"/>
  <c r="S76" i="23"/>
  <c r="T76" i="23"/>
  <c r="R77" i="23"/>
  <c r="S77" i="23"/>
  <c r="T77" i="23"/>
  <c r="R78" i="23"/>
  <c r="S78" i="23"/>
  <c r="T78" i="23"/>
  <c r="R79" i="23"/>
  <c r="S79" i="23"/>
  <c r="T79" i="23"/>
  <c r="R80" i="23"/>
  <c r="S80" i="23"/>
  <c r="T80" i="23"/>
  <c r="R81" i="23"/>
  <c r="S81" i="23"/>
  <c r="T81" i="23"/>
  <c r="R82" i="23"/>
  <c r="S82" i="23"/>
  <c r="T82" i="23"/>
  <c r="R83" i="23"/>
  <c r="S83" i="23"/>
  <c r="T83" i="23"/>
  <c r="R84" i="23"/>
  <c r="S84" i="23"/>
  <c r="T84" i="23"/>
  <c r="R85" i="23"/>
  <c r="S85" i="23"/>
  <c r="T85" i="23"/>
  <c r="R86" i="23"/>
  <c r="S86" i="23"/>
  <c r="T86" i="23"/>
  <c r="R87" i="23"/>
  <c r="S87" i="23"/>
  <c r="T87" i="23"/>
  <c r="R88" i="23"/>
  <c r="S88" i="23"/>
  <c r="T88" i="23"/>
  <c r="R89" i="23"/>
  <c r="S89" i="23"/>
  <c r="T89" i="23"/>
  <c r="R90" i="23"/>
  <c r="S90" i="23"/>
  <c r="T90" i="23"/>
  <c r="R91" i="23"/>
  <c r="S91" i="23"/>
  <c r="T91" i="23"/>
  <c r="R92" i="23"/>
  <c r="S92" i="23"/>
  <c r="T92" i="23"/>
  <c r="R93" i="23"/>
  <c r="S93" i="23"/>
  <c r="T93" i="23"/>
  <c r="R94" i="23"/>
  <c r="S94" i="23"/>
  <c r="T94" i="23"/>
  <c r="R95" i="23"/>
  <c r="S95" i="23"/>
  <c r="T95" i="23"/>
  <c r="R96" i="23"/>
  <c r="S96" i="23"/>
  <c r="T96" i="23"/>
  <c r="R97" i="23"/>
  <c r="S97" i="23"/>
  <c r="T97" i="23"/>
  <c r="R98" i="23"/>
  <c r="S98" i="23"/>
  <c r="T98" i="23"/>
  <c r="R99" i="23"/>
  <c r="S99" i="23"/>
  <c r="T99" i="23"/>
  <c r="R100" i="23"/>
  <c r="S100" i="23"/>
  <c r="T100" i="23"/>
  <c r="R101" i="23"/>
  <c r="S101" i="23"/>
  <c r="T101" i="23"/>
  <c r="R102" i="23"/>
  <c r="S102" i="23"/>
  <c r="T102" i="23"/>
  <c r="R103" i="23"/>
  <c r="S103" i="23"/>
  <c r="T103" i="23"/>
  <c r="R104" i="23"/>
  <c r="S104" i="23"/>
  <c r="T104" i="23"/>
  <c r="R105" i="23"/>
  <c r="S105" i="23"/>
  <c r="T105" i="23"/>
  <c r="R106" i="23"/>
  <c r="S106" i="23"/>
  <c r="T106" i="23"/>
  <c r="R107" i="23"/>
  <c r="S107" i="23"/>
  <c r="T107" i="23"/>
  <c r="R108" i="23"/>
  <c r="S108" i="23"/>
  <c r="T108" i="23"/>
  <c r="R109" i="23"/>
  <c r="S109" i="23"/>
  <c r="T109" i="23"/>
  <c r="R110" i="23"/>
  <c r="S110" i="23"/>
  <c r="T110" i="23"/>
  <c r="R111" i="23"/>
  <c r="S111" i="23"/>
  <c r="T111" i="23"/>
  <c r="R112" i="23"/>
  <c r="S112" i="23"/>
  <c r="T112" i="23"/>
  <c r="R113" i="23"/>
  <c r="S113" i="23"/>
  <c r="T113" i="23"/>
  <c r="R114" i="23"/>
  <c r="S114" i="23"/>
  <c r="T114" i="23"/>
  <c r="R115" i="23"/>
  <c r="S115" i="23"/>
  <c r="T115" i="23"/>
  <c r="R116" i="23"/>
  <c r="S116" i="23"/>
  <c r="T116" i="23"/>
  <c r="R117" i="23"/>
  <c r="S117" i="23"/>
  <c r="T117" i="23"/>
  <c r="R118" i="23"/>
  <c r="S118" i="23"/>
  <c r="T118" i="23"/>
  <c r="R119" i="23"/>
  <c r="S119" i="23"/>
  <c r="T119" i="23"/>
  <c r="R120" i="23"/>
  <c r="S120" i="23"/>
  <c r="T120" i="23"/>
  <c r="R121" i="23"/>
  <c r="S121" i="23"/>
  <c r="T121" i="23"/>
  <c r="R122" i="23"/>
  <c r="S122" i="23"/>
  <c r="T122" i="23"/>
  <c r="R123" i="23"/>
  <c r="S123" i="23"/>
  <c r="T123" i="23"/>
  <c r="R124" i="23"/>
  <c r="S124" i="23"/>
  <c r="T124" i="23"/>
  <c r="R125" i="23"/>
  <c r="S125" i="23"/>
  <c r="T125" i="23"/>
  <c r="R126" i="23"/>
  <c r="S126" i="23"/>
  <c r="T126" i="23"/>
  <c r="R127" i="23"/>
  <c r="S127" i="23"/>
  <c r="T127" i="23"/>
  <c r="R128" i="23"/>
  <c r="S128" i="23"/>
  <c r="T128" i="23"/>
  <c r="R129" i="23"/>
  <c r="S129" i="23"/>
  <c r="T129" i="23"/>
  <c r="R130" i="23"/>
  <c r="S130" i="23"/>
  <c r="T130" i="23"/>
  <c r="R131" i="23"/>
  <c r="S131" i="23"/>
  <c r="T131" i="23"/>
  <c r="R132" i="23"/>
  <c r="S132" i="23"/>
  <c r="T132" i="23"/>
  <c r="R133" i="23"/>
  <c r="S133" i="23"/>
  <c r="T133" i="23"/>
  <c r="R134" i="23"/>
  <c r="S134" i="23"/>
  <c r="T134" i="23"/>
  <c r="R135" i="23"/>
  <c r="S135" i="23"/>
  <c r="T135" i="23"/>
  <c r="R136" i="23"/>
  <c r="S136" i="23"/>
  <c r="T136" i="23"/>
  <c r="R137" i="23"/>
  <c r="S137" i="23"/>
  <c r="T137" i="23"/>
  <c r="R138" i="23"/>
  <c r="S138" i="23"/>
  <c r="T138" i="23"/>
  <c r="R139" i="23"/>
  <c r="S139" i="23"/>
  <c r="T139" i="23"/>
  <c r="R140" i="23"/>
  <c r="S140" i="23"/>
  <c r="T140" i="23"/>
  <c r="R141" i="23"/>
  <c r="S141" i="23"/>
  <c r="T141" i="23"/>
  <c r="R142" i="23"/>
  <c r="S142" i="23"/>
  <c r="T142" i="23"/>
  <c r="R143" i="23"/>
  <c r="S143" i="23"/>
  <c r="T143" i="23"/>
  <c r="R144" i="23"/>
  <c r="S144" i="23"/>
  <c r="T144" i="23"/>
  <c r="R145" i="23"/>
  <c r="S145" i="23"/>
  <c r="T145" i="23"/>
  <c r="R146" i="23"/>
  <c r="S146" i="23"/>
  <c r="T146" i="23"/>
  <c r="R147" i="23"/>
  <c r="S147" i="23"/>
  <c r="T147" i="23"/>
  <c r="R148" i="23"/>
  <c r="S148" i="23"/>
  <c r="T148" i="23"/>
  <c r="R149" i="23"/>
  <c r="S149" i="23"/>
  <c r="T149" i="23"/>
  <c r="R150" i="23"/>
  <c r="S150" i="23"/>
  <c r="T150" i="23"/>
  <c r="R151" i="23"/>
  <c r="S151" i="23"/>
  <c r="T151" i="23"/>
  <c r="R152" i="23"/>
  <c r="S152" i="23"/>
  <c r="T152" i="23"/>
  <c r="R153" i="23"/>
  <c r="S153" i="23"/>
  <c r="T153" i="23"/>
  <c r="R154" i="23"/>
  <c r="S154" i="23"/>
  <c r="T154" i="23"/>
  <c r="R155" i="23"/>
  <c r="S155" i="23"/>
  <c r="T155" i="23"/>
  <c r="R156" i="23"/>
  <c r="S156" i="23"/>
  <c r="T156" i="23"/>
  <c r="R157" i="23"/>
  <c r="S157" i="23"/>
  <c r="T157" i="23"/>
  <c r="R158" i="23"/>
  <c r="S158" i="23"/>
  <c r="T158" i="23"/>
  <c r="R159" i="23"/>
  <c r="S159" i="23"/>
  <c r="T159" i="23"/>
  <c r="R160" i="23"/>
  <c r="S160" i="23"/>
  <c r="T160" i="23"/>
  <c r="R161" i="23"/>
  <c r="S161" i="23"/>
  <c r="T161" i="23"/>
  <c r="R162" i="23"/>
  <c r="S162" i="23"/>
  <c r="T162" i="23"/>
  <c r="R163" i="23"/>
  <c r="S163" i="23"/>
  <c r="T163" i="23"/>
  <c r="R164" i="23"/>
  <c r="S164" i="23"/>
  <c r="T164" i="23"/>
  <c r="R165" i="23"/>
  <c r="S165" i="23"/>
  <c r="T165" i="23"/>
  <c r="R166" i="23"/>
  <c r="S166" i="23"/>
  <c r="T166" i="23"/>
  <c r="R167" i="23"/>
  <c r="S167" i="23"/>
  <c r="T167" i="23"/>
  <c r="R168" i="23"/>
  <c r="S168" i="23"/>
  <c r="T168" i="23"/>
  <c r="R169" i="23"/>
  <c r="S169" i="23"/>
  <c r="T169" i="23"/>
  <c r="R170" i="23"/>
  <c r="S170" i="23"/>
  <c r="T170" i="23"/>
  <c r="R171" i="23"/>
  <c r="S171" i="23"/>
  <c r="T171" i="23"/>
  <c r="R172" i="23"/>
  <c r="S172" i="23"/>
  <c r="T172" i="23"/>
  <c r="R173" i="23"/>
  <c r="S173" i="23"/>
  <c r="T173" i="23"/>
  <c r="R174" i="23"/>
  <c r="S174" i="23"/>
  <c r="T174" i="23"/>
  <c r="R175" i="23"/>
  <c r="S175" i="23"/>
  <c r="T175" i="23"/>
  <c r="R176" i="23"/>
  <c r="S176" i="23"/>
  <c r="T176" i="23"/>
  <c r="R177" i="23"/>
  <c r="S177" i="23"/>
  <c r="T177" i="23"/>
  <c r="R178" i="23"/>
  <c r="S178" i="23"/>
  <c r="T178" i="23"/>
  <c r="R179" i="23"/>
  <c r="S179" i="23"/>
  <c r="T179" i="23"/>
  <c r="R180" i="23"/>
  <c r="S180" i="23"/>
  <c r="T180" i="23"/>
  <c r="R181" i="23"/>
  <c r="S181" i="23"/>
  <c r="T181" i="23"/>
  <c r="R182" i="23"/>
  <c r="S182" i="23"/>
  <c r="T182" i="23"/>
  <c r="R183" i="23"/>
  <c r="S183" i="23"/>
  <c r="T183" i="23"/>
  <c r="R184" i="23"/>
  <c r="S184" i="23"/>
  <c r="T184" i="23"/>
  <c r="R185" i="23"/>
  <c r="S185" i="23"/>
  <c r="T185" i="23"/>
  <c r="R186" i="23"/>
  <c r="S186" i="23"/>
  <c r="T186" i="23"/>
  <c r="R187" i="23"/>
  <c r="S187" i="23"/>
  <c r="T187" i="23"/>
  <c r="R188" i="23"/>
  <c r="S188" i="23"/>
  <c r="T188" i="23"/>
  <c r="R189" i="23"/>
  <c r="S189" i="23"/>
  <c r="T189" i="23"/>
  <c r="R190" i="23"/>
  <c r="S190" i="23"/>
  <c r="T190" i="23"/>
  <c r="R191" i="23"/>
  <c r="S191" i="23"/>
  <c r="T191" i="23"/>
  <c r="R192" i="23"/>
  <c r="S192" i="23"/>
  <c r="T192" i="23"/>
  <c r="R193" i="23"/>
  <c r="S193" i="23"/>
  <c r="T193" i="23"/>
  <c r="R194" i="23"/>
  <c r="S194" i="23"/>
  <c r="T194" i="23"/>
  <c r="R195" i="23"/>
  <c r="S195" i="23"/>
  <c r="T195" i="23"/>
  <c r="R196" i="23"/>
  <c r="S196" i="23"/>
  <c r="T196" i="23"/>
  <c r="R197" i="23"/>
  <c r="S197" i="23"/>
  <c r="T197" i="23"/>
  <c r="R198" i="23"/>
  <c r="S198" i="23"/>
  <c r="T198" i="23"/>
  <c r="R199" i="23"/>
  <c r="S199" i="23"/>
  <c r="T199" i="23"/>
  <c r="R200" i="23"/>
  <c r="S200" i="23"/>
  <c r="T200" i="23"/>
  <c r="R19" i="19"/>
  <c r="S19" i="19"/>
  <c r="T19" i="19"/>
  <c r="R20" i="19"/>
  <c r="S20" i="19"/>
  <c r="T20" i="19"/>
  <c r="R21" i="19"/>
  <c r="S21" i="19"/>
  <c r="T21" i="19"/>
  <c r="R22" i="19"/>
  <c r="S22" i="19"/>
  <c r="T22" i="19"/>
  <c r="R23" i="19"/>
  <c r="S23" i="19"/>
  <c r="T23" i="19"/>
  <c r="R24" i="19"/>
  <c r="S24" i="19"/>
  <c r="T24" i="19"/>
  <c r="R25" i="19"/>
  <c r="S25" i="19"/>
  <c r="T25" i="19"/>
  <c r="R26" i="19"/>
  <c r="S26" i="19"/>
  <c r="T26" i="19"/>
  <c r="R27" i="19"/>
  <c r="S27" i="19"/>
  <c r="T27" i="19"/>
  <c r="R28" i="19"/>
  <c r="S28" i="19"/>
  <c r="T28" i="19"/>
  <c r="R29" i="19"/>
  <c r="S29" i="19"/>
  <c r="T29" i="19"/>
  <c r="R30" i="19"/>
  <c r="S30" i="19"/>
  <c r="T30" i="19"/>
  <c r="R31" i="19"/>
  <c r="S31" i="19"/>
  <c r="T31" i="19"/>
  <c r="R32" i="19"/>
  <c r="S32" i="19"/>
  <c r="T32" i="19"/>
  <c r="R33" i="19"/>
  <c r="S33" i="19"/>
  <c r="T33" i="19"/>
  <c r="R34" i="19"/>
  <c r="S34" i="19"/>
  <c r="T34" i="19"/>
  <c r="R35" i="19"/>
  <c r="S35" i="19"/>
  <c r="T35" i="19"/>
  <c r="R36" i="19"/>
  <c r="S36" i="19"/>
  <c r="T36" i="19"/>
  <c r="R37" i="19"/>
  <c r="S37" i="19"/>
  <c r="T37" i="19"/>
  <c r="R38" i="19"/>
  <c r="S38" i="19"/>
  <c r="T38" i="19"/>
  <c r="R39" i="19"/>
  <c r="S39" i="19"/>
  <c r="T39" i="19"/>
  <c r="R40" i="19"/>
  <c r="S40" i="19"/>
  <c r="T40" i="19"/>
  <c r="R41" i="19"/>
  <c r="S41" i="19"/>
  <c r="T41" i="19"/>
  <c r="R42" i="19"/>
  <c r="S42" i="19"/>
  <c r="T42" i="19"/>
  <c r="R43" i="19"/>
  <c r="S43" i="19"/>
  <c r="T43" i="19"/>
  <c r="R44" i="19"/>
  <c r="S44" i="19"/>
  <c r="T44" i="19"/>
  <c r="R45" i="19"/>
  <c r="S45" i="19"/>
  <c r="T45" i="19"/>
  <c r="R46" i="19"/>
  <c r="S46" i="19"/>
  <c r="T46" i="19"/>
  <c r="R47" i="19"/>
  <c r="S47" i="19"/>
  <c r="T47" i="19"/>
  <c r="R48" i="19"/>
  <c r="S48" i="19"/>
  <c r="T48" i="19"/>
  <c r="R49" i="19"/>
  <c r="S49" i="19"/>
  <c r="T49" i="19"/>
  <c r="R50" i="19"/>
  <c r="S50" i="19"/>
  <c r="T50" i="19"/>
  <c r="R51" i="19"/>
  <c r="S51" i="19"/>
  <c r="T51" i="19"/>
  <c r="R52" i="19"/>
  <c r="S52" i="19"/>
  <c r="T52" i="19"/>
  <c r="R53" i="19"/>
  <c r="S53" i="19"/>
  <c r="T53" i="19"/>
  <c r="R54" i="19"/>
  <c r="S54" i="19"/>
  <c r="T54" i="19"/>
  <c r="R55" i="19"/>
  <c r="S55" i="19"/>
  <c r="T55" i="19"/>
  <c r="R56" i="19"/>
  <c r="S56" i="19"/>
  <c r="T56" i="19"/>
  <c r="R57" i="19"/>
  <c r="S57" i="19"/>
  <c r="T57" i="19"/>
  <c r="R58" i="19"/>
  <c r="S58" i="19"/>
  <c r="T58" i="19"/>
  <c r="R59" i="19"/>
  <c r="S59" i="19"/>
  <c r="T59" i="19"/>
  <c r="R60" i="19"/>
  <c r="S60" i="19"/>
  <c r="T60" i="19"/>
  <c r="R61" i="19"/>
  <c r="S61" i="19"/>
  <c r="T61" i="19"/>
  <c r="R62" i="19"/>
  <c r="S62" i="19"/>
  <c r="T62" i="19"/>
  <c r="R63" i="19"/>
  <c r="S63" i="19"/>
  <c r="T63" i="19"/>
  <c r="R64" i="19"/>
  <c r="S64" i="19"/>
  <c r="T64" i="19"/>
  <c r="R65" i="19"/>
  <c r="S65" i="19"/>
  <c r="T65" i="19"/>
  <c r="R66" i="19"/>
  <c r="S66" i="19"/>
  <c r="T66" i="19"/>
  <c r="R67" i="19"/>
  <c r="S67" i="19"/>
  <c r="T67" i="19"/>
  <c r="R68" i="19"/>
  <c r="S68" i="19"/>
  <c r="T68" i="19"/>
  <c r="R69" i="19"/>
  <c r="S69" i="19"/>
  <c r="T69" i="19"/>
  <c r="R70" i="19"/>
  <c r="S70" i="19"/>
  <c r="T70" i="19"/>
  <c r="R71" i="19"/>
  <c r="S71" i="19"/>
  <c r="T71" i="19"/>
  <c r="R72" i="19"/>
  <c r="S72" i="19"/>
  <c r="T72" i="19"/>
  <c r="R73" i="19"/>
  <c r="S73" i="19"/>
  <c r="T73" i="19"/>
  <c r="R74" i="19"/>
  <c r="S74" i="19"/>
  <c r="T74" i="19"/>
  <c r="R75" i="19"/>
  <c r="S75" i="19"/>
  <c r="T75" i="19"/>
  <c r="R76" i="19"/>
  <c r="S76" i="19"/>
  <c r="T76" i="19"/>
  <c r="R77" i="19"/>
  <c r="S77" i="19"/>
  <c r="T77" i="19"/>
  <c r="R78" i="19"/>
  <c r="S78" i="19"/>
  <c r="T78" i="19"/>
  <c r="R79" i="19"/>
  <c r="S79" i="19"/>
  <c r="T79" i="19"/>
  <c r="R80" i="19"/>
  <c r="S80" i="19"/>
  <c r="T80" i="19"/>
  <c r="R81" i="19"/>
  <c r="S81" i="19"/>
  <c r="T81" i="19"/>
  <c r="R82" i="19"/>
  <c r="S82" i="19"/>
  <c r="T82" i="19"/>
  <c r="R83" i="19"/>
  <c r="S83" i="19"/>
  <c r="T83" i="19"/>
  <c r="R84" i="19"/>
  <c r="S84" i="19"/>
  <c r="T84" i="19"/>
  <c r="R85" i="19"/>
  <c r="S85" i="19"/>
  <c r="T85" i="19"/>
  <c r="R86" i="19"/>
  <c r="S86" i="19"/>
  <c r="T86" i="19"/>
  <c r="R87" i="19"/>
  <c r="S87" i="19"/>
  <c r="T87" i="19"/>
  <c r="R88" i="19"/>
  <c r="S88" i="19"/>
  <c r="T88" i="19"/>
  <c r="R89" i="19"/>
  <c r="S89" i="19"/>
  <c r="T89" i="19"/>
  <c r="R90" i="19"/>
  <c r="S90" i="19"/>
  <c r="T90" i="19"/>
  <c r="R91" i="19"/>
  <c r="S91" i="19"/>
  <c r="T91" i="19"/>
  <c r="R92" i="19"/>
  <c r="S92" i="19"/>
  <c r="T92" i="19"/>
  <c r="R93" i="19"/>
  <c r="S93" i="19"/>
  <c r="T93" i="19"/>
  <c r="R94" i="19"/>
  <c r="S94" i="19"/>
  <c r="T94" i="19"/>
  <c r="R95" i="19"/>
  <c r="S95" i="19"/>
  <c r="T95" i="19"/>
  <c r="R96" i="19"/>
  <c r="S96" i="19"/>
  <c r="T96" i="19"/>
  <c r="R97" i="19"/>
  <c r="S97" i="19"/>
  <c r="T97" i="19"/>
  <c r="R98" i="19"/>
  <c r="S98" i="19"/>
  <c r="T98" i="19"/>
  <c r="R99" i="19"/>
  <c r="S99" i="19"/>
  <c r="T99" i="19"/>
  <c r="R100" i="19"/>
  <c r="S100" i="19"/>
  <c r="T100" i="19"/>
  <c r="R101" i="19"/>
  <c r="S101" i="19"/>
  <c r="T101" i="19"/>
  <c r="R102" i="19"/>
  <c r="S102" i="19"/>
  <c r="T102" i="19"/>
  <c r="R103" i="19"/>
  <c r="S103" i="19"/>
  <c r="T103" i="19"/>
  <c r="R104" i="19"/>
  <c r="S104" i="19"/>
  <c r="T104" i="19"/>
  <c r="R105" i="19"/>
  <c r="S105" i="19"/>
  <c r="T105" i="19"/>
  <c r="R106" i="19"/>
  <c r="S106" i="19"/>
  <c r="T106" i="19"/>
  <c r="R107" i="19"/>
  <c r="S107" i="19"/>
  <c r="T107" i="19"/>
  <c r="R108" i="19"/>
  <c r="S108" i="19"/>
  <c r="T108" i="19"/>
  <c r="R109" i="19"/>
  <c r="S109" i="19"/>
  <c r="T109" i="19"/>
  <c r="R110" i="19"/>
  <c r="S110" i="19"/>
  <c r="T110" i="19"/>
  <c r="R111" i="19"/>
  <c r="S111" i="19"/>
  <c r="T111" i="19"/>
  <c r="R112" i="19"/>
  <c r="S112" i="19"/>
  <c r="T112" i="19"/>
  <c r="R113" i="19"/>
  <c r="S113" i="19"/>
  <c r="T113" i="19"/>
  <c r="R114" i="19"/>
  <c r="S114" i="19"/>
  <c r="T114" i="19"/>
  <c r="R115" i="19"/>
  <c r="S115" i="19"/>
  <c r="T115" i="19"/>
  <c r="R116" i="19"/>
  <c r="S116" i="19"/>
  <c r="T116" i="19"/>
  <c r="R117" i="19"/>
  <c r="S117" i="19"/>
  <c r="T117" i="19"/>
  <c r="R118" i="19"/>
  <c r="S118" i="19"/>
  <c r="T118" i="19"/>
  <c r="R119" i="19"/>
  <c r="S119" i="19"/>
  <c r="T119" i="19"/>
  <c r="R120" i="19"/>
  <c r="S120" i="19"/>
  <c r="T120" i="19"/>
  <c r="R121" i="19"/>
  <c r="S121" i="19"/>
  <c r="T121" i="19"/>
  <c r="R122" i="19"/>
  <c r="S122" i="19"/>
  <c r="T122" i="19"/>
  <c r="R123" i="19"/>
  <c r="S123" i="19"/>
  <c r="T123" i="19"/>
  <c r="R124" i="19"/>
  <c r="S124" i="19"/>
  <c r="T124" i="19"/>
  <c r="R125" i="19"/>
  <c r="S125" i="19"/>
  <c r="T125" i="19"/>
  <c r="R126" i="19"/>
  <c r="S126" i="19"/>
  <c r="T126" i="19"/>
  <c r="R127" i="19"/>
  <c r="S127" i="19"/>
  <c r="T127" i="19"/>
  <c r="R128" i="19"/>
  <c r="S128" i="19"/>
  <c r="T128" i="19"/>
  <c r="R129" i="19"/>
  <c r="S129" i="19"/>
  <c r="T129" i="19"/>
  <c r="R130" i="19"/>
  <c r="S130" i="19"/>
  <c r="T130" i="19"/>
  <c r="R131" i="19"/>
  <c r="S131" i="19"/>
  <c r="T131" i="19"/>
  <c r="R132" i="19"/>
  <c r="S132" i="19"/>
  <c r="T132" i="19"/>
  <c r="R133" i="19"/>
  <c r="S133" i="19"/>
  <c r="T133" i="19"/>
  <c r="R134" i="19"/>
  <c r="S134" i="19"/>
  <c r="T134" i="19"/>
  <c r="R135" i="19"/>
  <c r="S135" i="19"/>
  <c r="T135" i="19"/>
  <c r="R136" i="19"/>
  <c r="S136" i="19"/>
  <c r="T136" i="19"/>
  <c r="R137" i="19"/>
  <c r="S137" i="19"/>
  <c r="T137" i="19"/>
  <c r="R138" i="19"/>
  <c r="S138" i="19"/>
  <c r="T138" i="19"/>
  <c r="R139" i="19"/>
  <c r="S139" i="19"/>
  <c r="T139" i="19"/>
  <c r="R140" i="19"/>
  <c r="S140" i="19"/>
  <c r="T140" i="19"/>
  <c r="R141" i="19"/>
  <c r="S141" i="19"/>
  <c r="T141" i="19"/>
  <c r="R142" i="19"/>
  <c r="S142" i="19"/>
  <c r="T142" i="19"/>
  <c r="R143" i="19"/>
  <c r="S143" i="19"/>
  <c r="T143" i="19"/>
  <c r="R144" i="19"/>
  <c r="S144" i="19"/>
  <c r="T144" i="19"/>
  <c r="R145" i="19"/>
  <c r="S145" i="19"/>
  <c r="T145" i="19"/>
  <c r="R146" i="19"/>
  <c r="S146" i="19"/>
  <c r="T146" i="19"/>
  <c r="R147" i="19"/>
  <c r="S147" i="19"/>
  <c r="T147" i="19"/>
  <c r="R148" i="19"/>
  <c r="S148" i="19"/>
  <c r="T148" i="19"/>
  <c r="R149" i="19"/>
  <c r="S149" i="19"/>
  <c r="T149" i="19"/>
  <c r="R150" i="19"/>
  <c r="S150" i="19"/>
  <c r="T150" i="19"/>
  <c r="R151" i="19"/>
  <c r="S151" i="19"/>
  <c r="T151" i="19"/>
  <c r="R152" i="19"/>
  <c r="S152" i="19"/>
  <c r="T152" i="19"/>
  <c r="R153" i="19"/>
  <c r="S153" i="19"/>
  <c r="T153" i="19"/>
  <c r="R154" i="19"/>
  <c r="S154" i="19"/>
  <c r="T154" i="19"/>
  <c r="R155" i="19"/>
  <c r="S155" i="19"/>
  <c r="T155" i="19"/>
  <c r="R156" i="19"/>
  <c r="S156" i="19"/>
  <c r="T156" i="19"/>
  <c r="R157" i="19"/>
  <c r="S157" i="19"/>
  <c r="T157" i="19"/>
  <c r="R158" i="19"/>
  <c r="S158" i="19"/>
  <c r="T158" i="19"/>
  <c r="R159" i="19"/>
  <c r="S159" i="19"/>
  <c r="T159" i="19"/>
  <c r="R160" i="19"/>
  <c r="S160" i="19"/>
  <c r="T160" i="19"/>
  <c r="R161" i="19"/>
  <c r="S161" i="19"/>
  <c r="T161" i="19"/>
  <c r="R162" i="19"/>
  <c r="S162" i="19"/>
  <c r="T162" i="19"/>
  <c r="R163" i="19"/>
  <c r="S163" i="19"/>
  <c r="T163" i="19"/>
  <c r="R164" i="19"/>
  <c r="S164" i="19"/>
  <c r="T164" i="19"/>
  <c r="R165" i="19"/>
  <c r="S165" i="19"/>
  <c r="T165" i="19"/>
  <c r="R166" i="19"/>
  <c r="S166" i="19"/>
  <c r="T166" i="19"/>
  <c r="R167" i="19"/>
  <c r="S167" i="19"/>
  <c r="T167" i="19"/>
  <c r="R168" i="19"/>
  <c r="S168" i="19"/>
  <c r="T168" i="19"/>
  <c r="R169" i="19"/>
  <c r="S169" i="19"/>
  <c r="T169" i="19"/>
  <c r="R170" i="19"/>
  <c r="S170" i="19"/>
  <c r="T170" i="19"/>
  <c r="R171" i="19"/>
  <c r="S171" i="19"/>
  <c r="T171" i="19"/>
  <c r="R172" i="19"/>
  <c r="S172" i="19"/>
  <c r="T172" i="19"/>
  <c r="R173" i="19"/>
  <c r="S173" i="19"/>
  <c r="T173" i="19"/>
  <c r="R174" i="19"/>
  <c r="S174" i="19"/>
  <c r="T174" i="19"/>
  <c r="R175" i="19"/>
  <c r="S175" i="19"/>
  <c r="T175" i="19"/>
  <c r="R176" i="19"/>
  <c r="S176" i="19"/>
  <c r="T176" i="19"/>
  <c r="R177" i="19"/>
  <c r="S177" i="19"/>
  <c r="T177" i="19"/>
  <c r="R178" i="19"/>
  <c r="S178" i="19"/>
  <c r="T178" i="19"/>
  <c r="R179" i="19"/>
  <c r="S179" i="19"/>
  <c r="T179" i="19"/>
  <c r="R180" i="19"/>
  <c r="S180" i="19"/>
  <c r="T180" i="19"/>
  <c r="R181" i="19"/>
  <c r="S181" i="19"/>
  <c r="T181" i="19"/>
  <c r="R182" i="19"/>
  <c r="S182" i="19"/>
  <c r="T182" i="19"/>
  <c r="R183" i="19"/>
  <c r="S183" i="19"/>
  <c r="T183" i="19"/>
  <c r="R184" i="19"/>
  <c r="S184" i="19"/>
  <c r="T184" i="19"/>
  <c r="R185" i="19"/>
  <c r="S185" i="19"/>
  <c r="T185" i="19"/>
  <c r="R186" i="19"/>
  <c r="S186" i="19"/>
  <c r="T186" i="19"/>
  <c r="R187" i="19"/>
  <c r="S187" i="19"/>
  <c r="T187" i="19"/>
  <c r="R188" i="19"/>
  <c r="S188" i="19"/>
  <c r="T188" i="19"/>
  <c r="R189" i="19"/>
  <c r="S189" i="19"/>
  <c r="T189" i="19"/>
  <c r="R190" i="19"/>
  <c r="S190" i="19"/>
  <c r="T190" i="19"/>
  <c r="R191" i="19"/>
  <c r="S191" i="19"/>
  <c r="T191" i="19"/>
  <c r="R192" i="19"/>
  <c r="S192" i="19"/>
  <c r="T192" i="19"/>
  <c r="R193" i="19"/>
  <c r="S193" i="19"/>
  <c r="T193" i="19"/>
  <c r="R194" i="19"/>
  <c r="S194" i="19"/>
  <c r="T194" i="19"/>
  <c r="R195" i="19"/>
  <c r="S195" i="19"/>
  <c r="T195" i="19"/>
  <c r="R196" i="19"/>
  <c r="S196" i="19"/>
  <c r="T196" i="19"/>
  <c r="R197" i="19"/>
  <c r="S197" i="19"/>
  <c r="T197" i="19"/>
  <c r="R198" i="19"/>
  <c r="S198" i="19"/>
  <c r="T198" i="19"/>
  <c r="R199" i="19"/>
  <c r="S199" i="19"/>
  <c r="T199" i="19"/>
  <c r="R200" i="19"/>
  <c r="S200" i="19"/>
  <c r="T200" i="19"/>
  <c r="R19" i="44"/>
  <c r="S19" i="44"/>
  <c r="T19" i="44"/>
  <c r="R20" i="44"/>
  <c r="S20" i="44"/>
  <c r="T20" i="44"/>
  <c r="R21" i="44"/>
  <c r="S21" i="44"/>
  <c r="T21" i="44"/>
  <c r="R22" i="44"/>
  <c r="S22" i="44"/>
  <c r="T22" i="44"/>
  <c r="R23" i="44"/>
  <c r="S23" i="44"/>
  <c r="T23" i="44"/>
  <c r="R24" i="44"/>
  <c r="S24" i="44"/>
  <c r="T24" i="44"/>
  <c r="R25" i="44"/>
  <c r="S25" i="44"/>
  <c r="T25" i="44"/>
  <c r="R26" i="44"/>
  <c r="S26" i="44"/>
  <c r="T26" i="44"/>
  <c r="R27" i="44"/>
  <c r="S27" i="44"/>
  <c r="T27" i="44"/>
  <c r="R28" i="44"/>
  <c r="S28" i="44"/>
  <c r="T28" i="44"/>
  <c r="R29" i="44"/>
  <c r="S29" i="44"/>
  <c r="T29" i="44"/>
  <c r="R30" i="44"/>
  <c r="S30" i="44"/>
  <c r="T30" i="44"/>
  <c r="R31" i="44"/>
  <c r="S31" i="44"/>
  <c r="T31" i="44"/>
  <c r="R32" i="44"/>
  <c r="S32" i="44"/>
  <c r="T32" i="44"/>
  <c r="R33" i="44"/>
  <c r="S33" i="44"/>
  <c r="T33" i="44"/>
  <c r="R34" i="44"/>
  <c r="S34" i="44"/>
  <c r="T34" i="44"/>
  <c r="R35" i="44"/>
  <c r="S35" i="44"/>
  <c r="T35" i="44"/>
  <c r="R36" i="44"/>
  <c r="S36" i="44"/>
  <c r="T36" i="44"/>
  <c r="R37" i="44"/>
  <c r="S37" i="44"/>
  <c r="T37" i="44"/>
  <c r="R38" i="44"/>
  <c r="S38" i="44"/>
  <c r="T38" i="44"/>
  <c r="R39" i="44"/>
  <c r="S39" i="44"/>
  <c r="T39" i="44"/>
  <c r="R40" i="44"/>
  <c r="S40" i="44"/>
  <c r="T40" i="44"/>
  <c r="R41" i="44"/>
  <c r="S41" i="44"/>
  <c r="T41" i="44"/>
  <c r="R42" i="44"/>
  <c r="S42" i="44"/>
  <c r="T42" i="44"/>
  <c r="R43" i="44"/>
  <c r="S43" i="44"/>
  <c r="T43" i="44"/>
  <c r="R44" i="44"/>
  <c r="S44" i="44"/>
  <c r="T44" i="44"/>
  <c r="R45" i="44"/>
  <c r="S45" i="44"/>
  <c r="T45" i="44"/>
  <c r="R46" i="44"/>
  <c r="S46" i="44"/>
  <c r="T46" i="44"/>
  <c r="R47" i="44"/>
  <c r="S47" i="44"/>
  <c r="T47" i="44"/>
  <c r="R48" i="44"/>
  <c r="S48" i="44"/>
  <c r="T48" i="44"/>
  <c r="R49" i="44"/>
  <c r="S49" i="44"/>
  <c r="T49" i="44"/>
  <c r="R50" i="44"/>
  <c r="S50" i="44"/>
  <c r="T50" i="44"/>
  <c r="R51" i="44"/>
  <c r="S51" i="44"/>
  <c r="T51" i="44"/>
  <c r="R52" i="44"/>
  <c r="S52" i="44"/>
  <c r="T52" i="44"/>
  <c r="R53" i="44"/>
  <c r="S53" i="44"/>
  <c r="T53" i="44"/>
  <c r="R54" i="44"/>
  <c r="S54" i="44"/>
  <c r="T54" i="44"/>
  <c r="R55" i="44"/>
  <c r="S55" i="44"/>
  <c r="T55" i="44"/>
  <c r="R56" i="44"/>
  <c r="S56" i="44"/>
  <c r="T56" i="44"/>
  <c r="R57" i="44"/>
  <c r="S57" i="44"/>
  <c r="T57" i="44"/>
  <c r="R58" i="44"/>
  <c r="S58" i="44"/>
  <c r="T58" i="44"/>
  <c r="R59" i="44"/>
  <c r="S59" i="44"/>
  <c r="T59" i="44"/>
  <c r="R60" i="44"/>
  <c r="S60" i="44"/>
  <c r="T60" i="44"/>
  <c r="R61" i="44"/>
  <c r="S61" i="44"/>
  <c r="T61" i="44"/>
  <c r="R62" i="44"/>
  <c r="S62" i="44"/>
  <c r="T62" i="44"/>
  <c r="R63" i="44"/>
  <c r="S63" i="44"/>
  <c r="T63" i="44"/>
  <c r="R64" i="44"/>
  <c r="S64" i="44"/>
  <c r="T64" i="44"/>
  <c r="R65" i="44"/>
  <c r="S65" i="44"/>
  <c r="T65" i="44"/>
  <c r="R66" i="44"/>
  <c r="S66" i="44"/>
  <c r="T66" i="44"/>
  <c r="R67" i="44"/>
  <c r="S67" i="44"/>
  <c r="T67" i="44"/>
  <c r="R68" i="44"/>
  <c r="S68" i="44"/>
  <c r="T68" i="44"/>
  <c r="R69" i="44"/>
  <c r="S69" i="44"/>
  <c r="T69" i="44"/>
  <c r="R70" i="44"/>
  <c r="S70" i="44"/>
  <c r="T70" i="44"/>
  <c r="R71" i="44"/>
  <c r="S71" i="44"/>
  <c r="T71" i="44"/>
  <c r="R72" i="44"/>
  <c r="S72" i="44"/>
  <c r="T72" i="44"/>
  <c r="R73" i="44"/>
  <c r="S73" i="44"/>
  <c r="T73" i="44"/>
  <c r="R74" i="44"/>
  <c r="S74" i="44"/>
  <c r="T74" i="44"/>
  <c r="R75" i="44"/>
  <c r="S75" i="44"/>
  <c r="T75" i="44"/>
  <c r="R76" i="44"/>
  <c r="S76" i="44"/>
  <c r="T76" i="44"/>
  <c r="R77" i="44"/>
  <c r="S77" i="44"/>
  <c r="T77" i="44"/>
  <c r="R78" i="44"/>
  <c r="S78" i="44"/>
  <c r="T78" i="44"/>
  <c r="R79" i="44"/>
  <c r="S79" i="44"/>
  <c r="T79" i="44"/>
  <c r="R80" i="44"/>
  <c r="S80" i="44"/>
  <c r="T80" i="44"/>
  <c r="R81" i="44"/>
  <c r="S81" i="44"/>
  <c r="T81" i="44"/>
  <c r="R82" i="44"/>
  <c r="S82" i="44"/>
  <c r="T82" i="44"/>
  <c r="R83" i="44"/>
  <c r="S83" i="44"/>
  <c r="T83" i="44"/>
  <c r="R84" i="44"/>
  <c r="S84" i="44"/>
  <c r="T84" i="44"/>
  <c r="R85" i="44"/>
  <c r="S85" i="44"/>
  <c r="T85" i="44"/>
  <c r="R86" i="44"/>
  <c r="S86" i="44"/>
  <c r="T86" i="44"/>
  <c r="R87" i="44"/>
  <c r="S87" i="44"/>
  <c r="T87" i="44"/>
  <c r="R88" i="44"/>
  <c r="S88" i="44"/>
  <c r="T88" i="44"/>
  <c r="R89" i="44"/>
  <c r="S89" i="44"/>
  <c r="T89" i="44"/>
  <c r="R90" i="44"/>
  <c r="S90" i="44"/>
  <c r="T90" i="44"/>
  <c r="R91" i="44"/>
  <c r="S91" i="44"/>
  <c r="T91" i="44"/>
  <c r="R92" i="44"/>
  <c r="S92" i="44"/>
  <c r="T92" i="44"/>
  <c r="R93" i="44"/>
  <c r="S93" i="44"/>
  <c r="T93" i="44"/>
  <c r="R94" i="44"/>
  <c r="S94" i="44"/>
  <c r="T94" i="44"/>
  <c r="R95" i="44"/>
  <c r="S95" i="44"/>
  <c r="T95" i="44"/>
  <c r="R96" i="44"/>
  <c r="S96" i="44"/>
  <c r="T96" i="44"/>
  <c r="R97" i="44"/>
  <c r="S97" i="44"/>
  <c r="T97" i="44"/>
  <c r="R98" i="44"/>
  <c r="S98" i="44"/>
  <c r="T98" i="44"/>
  <c r="R99" i="44"/>
  <c r="S99" i="44"/>
  <c r="T99" i="44"/>
  <c r="R100" i="44"/>
  <c r="S100" i="44"/>
  <c r="T100" i="44"/>
  <c r="R101" i="44"/>
  <c r="S101" i="44"/>
  <c r="T101" i="44"/>
  <c r="R102" i="44"/>
  <c r="S102" i="44"/>
  <c r="T102" i="44"/>
  <c r="R103" i="44"/>
  <c r="S103" i="44"/>
  <c r="T103" i="44"/>
  <c r="R104" i="44"/>
  <c r="S104" i="44"/>
  <c r="T104" i="44"/>
  <c r="R105" i="44"/>
  <c r="S105" i="44"/>
  <c r="T105" i="44"/>
  <c r="R106" i="44"/>
  <c r="S106" i="44"/>
  <c r="T106" i="44"/>
  <c r="R107" i="44"/>
  <c r="S107" i="44"/>
  <c r="T107" i="44"/>
  <c r="R108" i="44"/>
  <c r="S108" i="44"/>
  <c r="T108" i="44"/>
  <c r="R109" i="44"/>
  <c r="S109" i="44"/>
  <c r="T109" i="44"/>
  <c r="R110" i="44"/>
  <c r="S110" i="44"/>
  <c r="T110" i="44"/>
  <c r="R111" i="44"/>
  <c r="S111" i="44"/>
  <c r="T111" i="44"/>
  <c r="R112" i="44"/>
  <c r="S112" i="44"/>
  <c r="T112" i="44"/>
  <c r="R113" i="44"/>
  <c r="S113" i="44"/>
  <c r="T113" i="44"/>
  <c r="R114" i="44"/>
  <c r="S114" i="44"/>
  <c r="T114" i="44"/>
  <c r="R115" i="44"/>
  <c r="S115" i="44"/>
  <c r="T115" i="44"/>
  <c r="R116" i="44"/>
  <c r="S116" i="44"/>
  <c r="T116" i="44"/>
  <c r="R117" i="44"/>
  <c r="S117" i="44"/>
  <c r="T117" i="44"/>
  <c r="R118" i="44"/>
  <c r="S118" i="44"/>
  <c r="T118" i="44"/>
  <c r="R119" i="44"/>
  <c r="S119" i="44"/>
  <c r="T119" i="44"/>
  <c r="R120" i="44"/>
  <c r="S120" i="44"/>
  <c r="T120" i="44"/>
  <c r="R121" i="44"/>
  <c r="S121" i="44"/>
  <c r="T121" i="44"/>
  <c r="R122" i="44"/>
  <c r="S122" i="44"/>
  <c r="T122" i="44"/>
  <c r="R123" i="44"/>
  <c r="S123" i="44"/>
  <c r="T123" i="44"/>
  <c r="R124" i="44"/>
  <c r="S124" i="44"/>
  <c r="T124" i="44"/>
  <c r="R125" i="44"/>
  <c r="S125" i="44"/>
  <c r="T125" i="44"/>
  <c r="R126" i="44"/>
  <c r="S126" i="44"/>
  <c r="T126" i="44"/>
  <c r="R127" i="44"/>
  <c r="S127" i="44"/>
  <c r="T127" i="44"/>
  <c r="R128" i="44"/>
  <c r="S128" i="44"/>
  <c r="T128" i="44"/>
  <c r="R129" i="44"/>
  <c r="S129" i="44"/>
  <c r="T129" i="44"/>
  <c r="R130" i="44"/>
  <c r="S130" i="44"/>
  <c r="T130" i="44"/>
  <c r="R131" i="44"/>
  <c r="S131" i="44"/>
  <c r="T131" i="44"/>
  <c r="R132" i="44"/>
  <c r="S132" i="44"/>
  <c r="T132" i="44"/>
  <c r="R133" i="44"/>
  <c r="S133" i="44"/>
  <c r="T133" i="44"/>
  <c r="R134" i="44"/>
  <c r="S134" i="44"/>
  <c r="T134" i="44"/>
  <c r="R135" i="44"/>
  <c r="S135" i="44"/>
  <c r="T135" i="44"/>
  <c r="R136" i="44"/>
  <c r="S136" i="44"/>
  <c r="T136" i="44"/>
  <c r="R137" i="44"/>
  <c r="S137" i="44"/>
  <c r="T137" i="44"/>
  <c r="R138" i="44"/>
  <c r="S138" i="44"/>
  <c r="T138" i="44"/>
  <c r="R139" i="44"/>
  <c r="S139" i="44"/>
  <c r="T139" i="44"/>
  <c r="R140" i="44"/>
  <c r="S140" i="44"/>
  <c r="T140" i="44"/>
  <c r="R141" i="44"/>
  <c r="S141" i="44"/>
  <c r="T141" i="44"/>
  <c r="R142" i="44"/>
  <c r="S142" i="44"/>
  <c r="T142" i="44"/>
  <c r="R143" i="44"/>
  <c r="S143" i="44"/>
  <c r="T143" i="44"/>
  <c r="R144" i="44"/>
  <c r="S144" i="44"/>
  <c r="T144" i="44"/>
  <c r="R145" i="44"/>
  <c r="S145" i="44"/>
  <c r="T145" i="44"/>
  <c r="R146" i="44"/>
  <c r="S146" i="44"/>
  <c r="T146" i="44"/>
  <c r="R147" i="44"/>
  <c r="S147" i="44"/>
  <c r="T147" i="44"/>
  <c r="R148" i="44"/>
  <c r="S148" i="44"/>
  <c r="T148" i="44"/>
  <c r="R149" i="44"/>
  <c r="S149" i="44"/>
  <c r="T149" i="44"/>
  <c r="R150" i="44"/>
  <c r="S150" i="44"/>
  <c r="T150" i="44"/>
  <c r="R151" i="44"/>
  <c r="S151" i="44"/>
  <c r="T151" i="44"/>
  <c r="R152" i="44"/>
  <c r="S152" i="44"/>
  <c r="T152" i="44"/>
  <c r="R153" i="44"/>
  <c r="S153" i="44"/>
  <c r="T153" i="44"/>
  <c r="R154" i="44"/>
  <c r="S154" i="44"/>
  <c r="T154" i="44"/>
  <c r="R155" i="44"/>
  <c r="S155" i="44"/>
  <c r="T155" i="44"/>
  <c r="R156" i="44"/>
  <c r="S156" i="44"/>
  <c r="T156" i="44"/>
  <c r="R157" i="44"/>
  <c r="S157" i="44"/>
  <c r="T157" i="44"/>
  <c r="R158" i="44"/>
  <c r="S158" i="44"/>
  <c r="T158" i="44"/>
  <c r="R159" i="44"/>
  <c r="S159" i="44"/>
  <c r="T159" i="44"/>
  <c r="R160" i="44"/>
  <c r="S160" i="44"/>
  <c r="T160" i="44"/>
  <c r="R161" i="44"/>
  <c r="S161" i="44"/>
  <c r="T161" i="44"/>
  <c r="R162" i="44"/>
  <c r="S162" i="44"/>
  <c r="T162" i="44"/>
  <c r="R163" i="44"/>
  <c r="S163" i="44"/>
  <c r="T163" i="44"/>
  <c r="R164" i="44"/>
  <c r="S164" i="44"/>
  <c r="T164" i="44"/>
  <c r="R165" i="44"/>
  <c r="S165" i="44"/>
  <c r="T165" i="44"/>
  <c r="R166" i="44"/>
  <c r="S166" i="44"/>
  <c r="T166" i="44"/>
  <c r="R167" i="44"/>
  <c r="S167" i="44"/>
  <c r="T167" i="44"/>
  <c r="R168" i="44"/>
  <c r="S168" i="44"/>
  <c r="T168" i="44"/>
  <c r="R169" i="44"/>
  <c r="S169" i="44"/>
  <c r="T169" i="44"/>
  <c r="R170" i="44"/>
  <c r="S170" i="44"/>
  <c r="T170" i="44"/>
  <c r="R171" i="44"/>
  <c r="S171" i="44"/>
  <c r="T171" i="44"/>
  <c r="R172" i="44"/>
  <c r="S172" i="44"/>
  <c r="T172" i="44"/>
  <c r="R173" i="44"/>
  <c r="S173" i="44"/>
  <c r="T173" i="44"/>
  <c r="R174" i="44"/>
  <c r="S174" i="44"/>
  <c r="T174" i="44"/>
  <c r="R175" i="44"/>
  <c r="S175" i="44"/>
  <c r="T175" i="44"/>
  <c r="R176" i="44"/>
  <c r="S176" i="44"/>
  <c r="T176" i="44"/>
  <c r="R177" i="44"/>
  <c r="S177" i="44"/>
  <c r="T177" i="44"/>
  <c r="R178" i="44"/>
  <c r="S178" i="44"/>
  <c r="T178" i="44"/>
  <c r="R179" i="44"/>
  <c r="S179" i="44"/>
  <c r="T179" i="44"/>
  <c r="R180" i="44"/>
  <c r="S180" i="44"/>
  <c r="T180" i="44"/>
  <c r="R181" i="44"/>
  <c r="S181" i="44"/>
  <c r="T181" i="44"/>
  <c r="R182" i="44"/>
  <c r="S182" i="44"/>
  <c r="T182" i="44"/>
  <c r="R183" i="44"/>
  <c r="S183" i="44"/>
  <c r="T183" i="44"/>
  <c r="R184" i="44"/>
  <c r="S184" i="44"/>
  <c r="T184" i="44"/>
  <c r="R185" i="44"/>
  <c r="S185" i="44"/>
  <c r="T185" i="44"/>
  <c r="R186" i="44"/>
  <c r="S186" i="44"/>
  <c r="T186" i="44"/>
  <c r="R187" i="44"/>
  <c r="S187" i="44"/>
  <c r="T187" i="44"/>
  <c r="R188" i="44"/>
  <c r="S188" i="44"/>
  <c r="T188" i="44"/>
  <c r="R189" i="44"/>
  <c r="S189" i="44"/>
  <c r="T189" i="44"/>
  <c r="R190" i="44"/>
  <c r="S190" i="44"/>
  <c r="T190" i="44"/>
  <c r="R191" i="44"/>
  <c r="S191" i="44"/>
  <c r="T191" i="44"/>
  <c r="R192" i="44"/>
  <c r="S192" i="44"/>
  <c r="T192" i="44"/>
  <c r="R193" i="44"/>
  <c r="S193" i="44"/>
  <c r="T193" i="44"/>
  <c r="R194" i="44"/>
  <c r="S194" i="44"/>
  <c r="T194" i="44"/>
  <c r="R195" i="44"/>
  <c r="S195" i="44"/>
  <c r="T195" i="44"/>
  <c r="R196" i="44"/>
  <c r="S196" i="44"/>
  <c r="T196" i="44"/>
  <c r="R197" i="44"/>
  <c r="S197" i="44"/>
  <c r="T197" i="44"/>
  <c r="R198" i="44"/>
  <c r="S198" i="44"/>
  <c r="T198" i="44"/>
  <c r="R199" i="44"/>
  <c r="S199" i="44"/>
  <c r="T199" i="44"/>
  <c r="R200" i="44"/>
  <c r="S200" i="44"/>
  <c r="T200" i="44"/>
  <c r="R19" i="32"/>
  <c r="S19" i="32"/>
  <c r="T19" i="32"/>
  <c r="R20" i="32"/>
  <c r="S20" i="32"/>
  <c r="T20" i="32"/>
  <c r="R21" i="32"/>
  <c r="S21" i="32"/>
  <c r="T21" i="32"/>
  <c r="R22" i="32"/>
  <c r="S22" i="32"/>
  <c r="T22" i="32"/>
  <c r="R23" i="32"/>
  <c r="S23" i="32"/>
  <c r="T23" i="32"/>
  <c r="R24" i="32"/>
  <c r="S24" i="32"/>
  <c r="T24" i="32"/>
  <c r="R25" i="32"/>
  <c r="S25" i="32"/>
  <c r="T25" i="32"/>
  <c r="R26" i="32"/>
  <c r="S26" i="32"/>
  <c r="T26" i="32"/>
  <c r="R27" i="32"/>
  <c r="S27" i="32"/>
  <c r="T27" i="32"/>
  <c r="R28" i="32"/>
  <c r="S28" i="32"/>
  <c r="T28" i="32"/>
  <c r="R29" i="32"/>
  <c r="S29" i="32"/>
  <c r="T29" i="32"/>
  <c r="R30" i="32"/>
  <c r="S30" i="32"/>
  <c r="T30" i="32"/>
  <c r="R31" i="32"/>
  <c r="S31" i="32"/>
  <c r="T31" i="32"/>
  <c r="R32" i="32"/>
  <c r="S32" i="32"/>
  <c r="T32" i="32"/>
  <c r="R33" i="32"/>
  <c r="S33" i="32"/>
  <c r="T33" i="32"/>
  <c r="R34" i="32"/>
  <c r="S34" i="32"/>
  <c r="T34" i="32"/>
  <c r="R35" i="32"/>
  <c r="S35" i="32"/>
  <c r="T35" i="32"/>
  <c r="R36" i="32"/>
  <c r="S36" i="32"/>
  <c r="T36" i="32"/>
  <c r="R37" i="32"/>
  <c r="S37" i="32"/>
  <c r="T37" i="32"/>
  <c r="R38" i="32"/>
  <c r="S38" i="32"/>
  <c r="T38" i="32"/>
  <c r="R39" i="32"/>
  <c r="S39" i="32"/>
  <c r="T39" i="32"/>
  <c r="R40" i="32"/>
  <c r="S40" i="32"/>
  <c r="T40" i="32"/>
  <c r="R41" i="32"/>
  <c r="S41" i="32"/>
  <c r="T41" i="32"/>
  <c r="R42" i="32"/>
  <c r="S42" i="32"/>
  <c r="T42" i="32"/>
  <c r="R43" i="32"/>
  <c r="S43" i="32"/>
  <c r="T43" i="32"/>
  <c r="R44" i="32"/>
  <c r="S44" i="32"/>
  <c r="T44" i="32"/>
  <c r="R45" i="32"/>
  <c r="S45" i="32"/>
  <c r="T45" i="32"/>
  <c r="R46" i="32"/>
  <c r="S46" i="32"/>
  <c r="T46" i="32"/>
  <c r="R47" i="32"/>
  <c r="S47" i="32"/>
  <c r="T47" i="32"/>
  <c r="R48" i="32"/>
  <c r="S48" i="32"/>
  <c r="T48" i="32"/>
  <c r="R49" i="32"/>
  <c r="S49" i="32"/>
  <c r="T49" i="32"/>
  <c r="R50" i="32"/>
  <c r="S50" i="32"/>
  <c r="T50" i="32"/>
  <c r="R51" i="32"/>
  <c r="S51" i="32"/>
  <c r="T51" i="32"/>
  <c r="R52" i="32"/>
  <c r="S52" i="32"/>
  <c r="T52" i="32"/>
  <c r="R53" i="32"/>
  <c r="S53" i="32"/>
  <c r="T53" i="32"/>
  <c r="R54" i="32"/>
  <c r="S54" i="32"/>
  <c r="T54" i="32"/>
  <c r="R55" i="32"/>
  <c r="S55" i="32"/>
  <c r="T55" i="32"/>
  <c r="R56" i="32"/>
  <c r="S56" i="32"/>
  <c r="T56" i="32"/>
  <c r="R57" i="32"/>
  <c r="S57" i="32"/>
  <c r="T57" i="32"/>
  <c r="R58" i="32"/>
  <c r="S58" i="32"/>
  <c r="T58" i="32"/>
  <c r="R59" i="32"/>
  <c r="S59" i="32"/>
  <c r="T59" i="32"/>
  <c r="R60" i="32"/>
  <c r="S60" i="32"/>
  <c r="T60" i="32"/>
  <c r="R61" i="32"/>
  <c r="S61" i="32"/>
  <c r="T61" i="32"/>
  <c r="R62" i="32"/>
  <c r="S62" i="32"/>
  <c r="T62" i="32"/>
  <c r="R63" i="32"/>
  <c r="S63" i="32"/>
  <c r="T63" i="32"/>
  <c r="R64" i="32"/>
  <c r="S64" i="32"/>
  <c r="T64" i="32"/>
  <c r="R65" i="32"/>
  <c r="S65" i="32"/>
  <c r="T65" i="32"/>
  <c r="R66" i="32"/>
  <c r="S66" i="32"/>
  <c r="T66" i="32"/>
  <c r="R67" i="32"/>
  <c r="S67" i="32"/>
  <c r="T67" i="32"/>
  <c r="R68" i="32"/>
  <c r="S68" i="32"/>
  <c r="T68" i="32"/>
  <c r="R69" i="32"/>
  <c r="S69" i="32"/>
  <c r="T69" i="32"/>
  <c r="R70" i="32"/>
  <c r="S70" i="32"/>
  <c r="T70" i="32"/>
  <c r="R71" i="32"/>
  <c r="S71" i="32"/>
  <c r="T71" i="32"/>
  <c r="R72" i="32"/>
  <c r="S72" i="32"/>
  <c r="T72" i="32"/>
  <c r="R73" i="32"/>
  <c r="S73" i="32"/>
  <c r="T73" i="32"/>
  <c r="R74" i="32"/>
  <c r="S74" i="32"/>
  <c r="T74" i="32"/>
  <c r="R75" i="32"/>
  <c r="S75" i="32"/>
  <c r="T75" i="32"/>
  <c r="R76" i="32"/>
  <c r="S76" i="32"/>
  <c r="T76" i="32"/>
  <c r="R77" i="32"/>
  <c r="S77" i="32"/>
  <c r="T77" i="32"/>
  <c r="R78" i="32"/>
  <c r="S78" i="32"/>
  <c r="T78" i="32"/>
  <c r="R79" i="32"/>
  <c r="S79" i="32"/>
  <c r="T79" i="32"/>
  <c r="R80" i="32"/>
  <c r="S80" i="32"/>
  <c r="T80" i="32"/>
  <c r="R81" i="32"/>
  <c r="S81" i="32"/>
  <c r="T81" i="32"/>
  <c r="R82" i="32"/>
  <c r="S82" i="32"/>
  <c r="T82" i="32"/>
  <c r="R83" i="32"/>
  <c r="S83" i="32"/>
  <c r="T83" i="32"/>
  <c r="R84" i="32"/>
  <c r="S84" i="32"/>
  <c r="T84" i="32"/>
  <c r="R85" i="32"/>
  <c r="S85" i="32"/>
  <c r="T85" i="32"/>
  <c r="R86" i="32"/>
  <c r="S86" i="32"/>
  <c r="T86" i="32"/>
  <c r="R87" i="32"/>
  <c r="S87" i="32"/>
  <c r="T87" i="32"/>
  <c r="R88" i="32"/>
  <c r="S88" i="32"/>
  <c r="T88" i="32"/>
  <c r="R89" i="32"/>
  <c r="S89" i="32"/>
  <c r="T89" i="32"/>
  <c r="R90" i="32"/>
  <c r="S90" i="32"/>
  <c r="T90" i="32"/>
  <c r="R91" i="32"/>
  <c r="S91" i="32"/>
  <c r="T91" i="32"/>
  <c r="R92" i="32"/>
  <c r="S92" i="32"/>
  <c r="T92" i="32"/>
  <c r="R93" i="32"/>
  <c r="S93" i="32"/>
  <c r="T93" i="32"/>
  <c r="R94" i="32"/>
  <c r="S94" i="32"/>
  <c r="T94" i="32"/>
  <c r="R95" i="32"/>
  <c r="S95" i="32"/>
  <c r="T95" i="32"/>
  <c r="R96" i="32"/>
  <c r="S96" i="32"/>
  <c r="T96" i="32"/>
  <c r="R97" i="32"/>
  <c r="S97" i="32"/>
  <c r="T97" i="32"/>
  <c r="R98" i="32"/>
  <c r="S98" i="32"/>
  <c r="T98" i="32"/>
  <c r="R99" i="32"/>
  <c r="S99" i="32"/>
  <c r="T99" i="32"/>
  <c r="R100" i="32"/>
  <c r="S100" i="32"/>
  <c r="T100" i="32"/>
  <c r="R101" i="32"/>
  <c r="S101" i="32"/>
  <c r="T101" i="32"/>
  <c r="R102" i="32"/>
  <c r="S102" i="32"/>
  <c r="T102" i="32"/>
  <c r="R103" i="32"/>
  <c r="S103" i="32"/>
  <c r="T103" i="32"/>
  <c r="R104" i="32"/>
  <c r="S104" i="32"/>
  <c r="T104" i="32"/>
  <c r="R105" i="32"/>
  <c r="S105" i="32"/>
  <c r="T105" i="32"/>
  <c r="R106" i="32"/>
  <c r="S106" i="32"/>
  <c r="T106" i="32"/>
  <c r="R107" i="32"/>
  <c r="S107" i="32"/>
  <c r="T107" i="32"/>
  <c r="R108" i="32"/>
  <c r="S108" i="32"/>
  <c r="T108" i="32"/>
  <c r="R109" i="32"/>
  <c r="S109" i="32"/>
  <c r="T109" i="32"/>
  <c r="R110" i="32"/>
  <c r="S110" i="32"/>
  <c r="T110" i="32"/>
  <c r="R111" i="32"/>
  <c r="S111" i="32"/>
  <c r="T111" i="32"/>
  <c r="R112" i="32"/>
  <c r="S112" i="32"/>
  <c r="T112" i="32"/>
  <c r="R113" i="32"/>
  <c r="S113" i="32"/>
  <c r="T113" i="32"/>
  <c r="R114" i="32"/>
  <c r="S114" i="32"/>
  <c r="T114" i="32"/>
  <c r="R115" i="32"/>
  <c r="S115" i="32"/>
  <c r="T115" i="32"/>
  <c r="R116" i="32"/>
  <c r="S116" i="32"/>
  <c r="T116" i="32"/>
  <c r="R117" i="32"/>
  <c r="S117" i="32"/>
  <c r="T117" i="32"/>
  <c r="R118" i="32"/>
  <c r="S118" i="32"/>
  <c r="T118" i="32"/>
  <c r="R119" i="32"/>
  <c r="S119" i="32"/>
  <c r="T119" i="32"/>
  <c r="R120" i="32"/>
  <c r="S120" i="32"/>
  <c r="T120" i="32"/>
  <c r="R121" i="32"/>
  <c r="S121" i="32"/>
  <c r="T121" i="32"/>
  <c r="R122" i="32"/>
  <c r="S122" i="32"/>
  <c r="T122" i="32"/>
  <c r="R123" i="32"/>
  <c r="S123" i="32"/>
  <c r="T123" i="32"/>
  <c r="R124" i="32"/>
  <c r="S124" i="32"/>
  <c r="T124" i="32"/>
  <c r="R125" i="32"/>
  <c r="S125" i="32"/>
  <c r="T125" i="32"/>
  <c r="R126" i="32"/>
  <c r="S126" i="32"/>
  <c r="T126" i="32"/>
  <c r="R127" i="32"/>
  <c r="S127" i="32"/>
  <c r="T127" i="32"/>
  <c r="R128" i="32"/>
  <c r="S128" i="32"/>
  <c r="T128" i="32"/>
  <c r="R129" i="32"/>
  <c r="S129" i="32"/>
  <c r="T129" i="32"/>
  <c r="R130" i="32"/>
  <c r="S130" i="32"/>
  <c r="T130" i="32"/>
  <c r="R131" i="32"/>
  <c r="S131" i="32"/>
  <c r="T131" i="32"/>
  <c r="R132" i="32"/>
  <c r="S132" i="32"/>
  <c r="T132" i="32"/>
  <c r="R133" i="32"/>
  <c r="S133" i="32"/>
  <c r="T133" i="32"/>
  <c r="R134" i="32"/>
  <c r="S134" i="32"/>
  <c r="T134" i="32"/>
  <c r="R135" i="32"/>
  <c r="S135" i="32"/>
  <c r="T135" i="32"/>
  <c r="R136" i="32"/>
  <c r="S136" i="32"/>
  <c r="T136" i="32"/>
  <c r="R137" i="32"/>
  <c r="S137" i="32"/>
  <c r="T137" i="32"/>
  <c r="R138" i="32"/>
  <c r="S138" i="32"/>
  <c r="T138" i="32"/>
  <c r="R139" i="32"/>
  <c r="S139" i="32"/>
  <c r="T139" i="32"/>
  <c r="R140" i="32"/>
  <c r="S140" i="32"/>
  <c r="T140" i="32"/>
  <c r="R141" i="32"/>
  <c r="S141" i="32"/>
  <c r="T141" i="32"/>
  <c r="R142" i="32"/>
  <c r="S142" i="32"/>
  <c r="T142" i="32"/>
  <c r="R143" i="32"/>
  <c r="S143" i="32"/>
  <c r="T143" i="32"/>
  <c r="R144" i="32"/>
  <c r="S144" i="32"/>
  <c r="T144" i="32"/>
  <c r="R145" i="32"/>
  <c r="S145" i="32"/>
  <c r="T145" i="32"/>
  <c r="R146" i="32"/>
  <c r="S146" i="32"/>
  <c r="T146" i="32"/>
  <c r="R147" i="32"/>
  <c r="S147" i="32"/>
  <c r="T147" i="32"/>
  <c r="R148" i="32"/>
  <c r="S148" i="32"/>
  <c r="T148" i="32"/>
  <c r="R149" i="32"/>
  <c r="S149" i="32"/>
  <c r="T149" i="32"/>
  <c r="R150" i="32"/>
  <c r="S150" i="32"/>
  <c r="T150" i="32"/>
  <c r="R151" i="32"/>
  <c r="S151" i="32"/>
  <c r="T151" i="32"/>
  <c r="R152" i="32"/>
  <c r="S152" i="32"/>
  <c r="T152" i="32"/>
  <c r="R153" i="32"/>
  <c r="S153" i="32"/>
  <c r="T153" i="32"/>
  <c r="R154" i="32"/>
  <c r="S154" i="32"/>
  <c r="T154" i="32"/>
  <c r="R155" i="32"/>
  <c r="S155" i="32"/>
  <c r="T155" i="32"/>
  <c r="R156" i="32"/>
  <c r="S156" i="32"/>
  <c r="T156" i="32"/>
  <c r="R157" i="32"/>
  <c r="S157" i="32"/>
  <c r="T157" i="32"/>
  <c r="R158" i="32"/>
  <c r="S158" i="32"/>
  <c r="T158" i="32"/>
  <c r="R159" i="32"/>
  <c r="S159" i="32"/>
  <c r="T159" i="32"/>
  <c r="R160" i="32"/>
  <c r="S160" i="32"/>
  <c r="T160" i="32"/>
  <c r="R161" i="32"/>
  <c r="S161" i="32"/>
  <c r="T161" i="32"/>
  <c r="R162" i="32"/>
  <c r="S162" i="32"/>
  <c r="T162" i="32"/>
  <c r="R163" i="32"/>
  <c r="S163" i="32"/>
  <c r="T163" i="32"/>
  <c r="R164" i="32"/>
  <c r="S164" i="32"/>
  <c r="T164" i="32"/>
  <c r="R165" i="32"/>
  <c r="S165" i="32"/>
  <c r="T165" i="32"/>
  <c r="R166" i="32"/>
  <c r="S166" i="32"/>
  <c r="T166" i="32"/>
  <c r="R167" i="32"/>
  <c r="S167" i="32"/>
  <c r="T167" i="32"/>
  <c r="R168" i="32"/>
  <c r="S168" i="32"/>
  <c r="T168" i="32"/>
  <c r="R169" i="32"/>
  <c r="S169" i="32"/>
  <c r="T169" i="32"/>
  <c r="R170" i="32"/>
  <c r="S170" i="32"/>
  <c r="T170" i="32"/>
  <c r="R171" i="32"/>
  <c r="S171" i="32"/>
  <c r="T171" i="32"/>
  <c r="R172" i="32"/>
  <c r="S172" i="32"/>
  <c r="T172" i="32"/>
  <c r="R173" i="32"/>
  <c r="S173" i="32"/>
  <c r="T173" i="32"/>
  <c r="R174" i="32"/>
  <c r="S174" i="32"/>
  <c r="T174" i="32"/>
  <c r="R175" i="32"/>
  <c r="S175" i="32"/>
  <c r="T175" i="32"/>
  <c r="R176" i="32"/>
  <c r="S176" i="32"/>
  <c r="T176" i="32"/>
  <c r="R177" i="32"/>
  <c r="S177" i="32"/>
  <c r="T177" i="32"/>
  <c r="R178" i="32"/>
  <c r="S178" i="32"/>
  <c r="T178" i="32"/>
  <c r="R179" i="32"/>
  <c r="S179" i="32"/>
  <c r="T179" i="32"/>
  <c r="R180" i="32"/>
  <c r="S180" i="32"/>
  <c r="T180" i="32"/>
  <c r="R181" i="32"/>
  <c r="S181" i="32"/>
  <c r="T181" i="32"/>
  <c r="R182" i="32"/>
  <c r="S182" i="32"/>
  <c r="T182" i="32"/>
  <c r="R183" i="32"/>
  <c r="S183" i="32"/>
  <c r="T183" i="32"/>
  <c r="R184" i="32"/>
  <c r="S184" i="32"/>
  <c r="T184" i="32"/>
  <c r="R185" i="32"/>
  <c r="S185" i="32"/>
  <c r="T185" i="32"/>
  <c r="R186" i="32"/>
  <c r="S186" i="32"/>
  <c r="T186" i="32"/>
  <c r="R187" i="32"/>
  <c r="S187" i="32"/>
  <c r="T187" i="32"/>
  <c r="R188" i="32"/>
  <c r="S188" i="32"/>
  <c r="T188" i="32"/>
  <c r="R189" i="32"/>
  <c r="S189" i="32"/>
  <c r="T189" i="32"/>
  <c r="R190" i="32"/>
  <c r="S190" i="32"/>
  <c r="T190" i="32"/>
  <c r="R191" i="32"/>
  <c r="S191" i="32"/>
  <c r="T191" i="32"/>
  <c r="R192" i="32"/>
  <c r="S192" i="32"/>
  <c r="T192" i="32"/>
  <c r="R193" i="32"/>
  <c r="S193" i="32"/>
  <c r="T193" i="32"/>
  <c r="R194" i="32"/>
  <c r="S194" i="32"/>
  <c r="T194" i="32"/>
  <c r="R195" i="32"/>
  <c r="S195" i="32"/>
  <c r="T195" i="32"/>
  <c r="R196" i="32"/>
  <c r="S196" i="32"/>
  <c r="T196" i="32"/>
  <c r="R197" i="32"/>
  <c r="S197" i="32"/>
  <c r="T197" i="32"/>
  <c r="R198" i="32"/>
  <c r="S198" i="32"/>
  <c r="T198" i="32"/>
  <c r="R199" i="32"/>
  <c r="S199" i="32"/>
  <c r="T199" i="32"/>
  <c r="R200" i="32"/>
  <c r="S200" i="32"/>
  <c r="T200" i="32"/>
  <c r="R19" i="31"/>
  <c r="S19" i="31"/>
  <c r="T19" i="31"/>
  <c r="R20" i="31"/>
  <c r="S20" i="31"/>
  <c r="T20" i="31"/>
  <c r="R21" i="31"/>
  <c r="S21" i="31"/>
  <c r="T21" i="31"/>
  <c r="R22" i="31"/>
  <c r="S22" i="31"/>
  <c r="T22" i="31"/>
  <c r="R23" i="31"/>
  <c r="S23" i="31"/>
  <c r="T23" i="31"/>
  <c r="R24" i="31"/>
  <c r="S24" i="31"/>
  <c r="T24" i="31"/>
  <c r="R25" i="31"/>
  <c r="S25" i="31"/>
  <c r="T25" i="31"/>
  <c r="R26" i="31"/>
  <c r="S26" i="31"/>
  <c r="T26" i="31"/>
  <c r="R27" i="31"/>
  <c r="S27" i="31"/>
  <c r="T27" i="31"/>
  <c r="R28" i="31"/>
  <c r="S28" i="31"/>
  <c r="T28" i="31"/>
  <c r="R29" i="31"/>
  <c r="S29" i="31"/>
  <c r="T29" i="31"/>
  <c r="R30" i="31"/>
  <c r="S30" i="31"/>
  <c r="T30" i="31"/>
  <c r="R31" i="31"/>
  <c r="S31" i="31"/>
  <c r="T31" i="31"/>
  <c r="R32" i="31"/>
  <c r="S32" i="31"/>
  <c r="T32" i="31"/>
  <c r="R33" i="31"/>
  <c r="S33" i="31"/>
  <c r="T33" i="31"/>
  <c r="R34" i="31"/>
  <c r="S34" i="31"/>
  <c r="T34" i="31"/>
  <c r="R35" i="31"/>
  <c r="S35" i="31"/>
  <c r="T35" i="31"/>
  <c r="R36" i="31"/>
  <c r="S36" i="31"/>
  <c r="T36" i="31"/>
  <c r="R37" i="31"/>
  <c r="S37" i="31"/>
  <c r="T37" i="31"/>
  <c r="R38" i="31"/>
  <c r="S38" i="31"/>
  <c r="T38" i="31"/>
  <c r="R39" i="31"/>
  <c r="S39" i="31"/>
  <c r="T39" i="31"/>
  <c r="R40" i="31"/>
  <c r="S40" i="31"/>
  <c r="T40" i="31"/>
  <c r="R41" i="31"/>
  <c r="S41" i="31"/>
  <c r="T41" i="31"/>
  <c r="R42" i="31"/>
  <c r="S42" i="31"/>
  <c r="T42" i="31"/>
  <c r="R43" i="31"/>
  <c r="S43" i="31"/>
  <c r="T43" i="31"/>
  <c r="R44" i="31"/>
  <c r="S44" i="31"/>
  <c r="T44" i="31"/>
  <c r="R45" i="31"/>
  <c r="S45" i="31"/>
  <c r="T45" i="31"/>
  <c r="R46" i="31"/>
  <c r="S46" i="31"/>
  <c r="T46" i="31"/>
  <c r="R47" i="31"/>
  <c r="S47" i="31"/>
  <c r="T47" i="31"/>
  <c r="R48" i="31"/>
  <c r="S48" i="31"/>
  <c r="T48" i="31"/>
  <c r="R49" i="31"/>
  <c r="S49" i="31"/>
  <c r="T49" i="31"/>
  <c r="R50" i="31"/>
  <c r="S50" i="31"/>
  <c r="T50" i="31"/>
  <c r="R51" i="31"/>
  <c r="S51" i="31"/>
  <c r="T51" i="31"/>
  <c r="R52" i="31"/>
  <c r="S52" i="31"/>
  <c r="T52" i="31"/>
  <c r="R53" i="31"/>
  <c r="S53" i="31"/>
  <c r="T53" i="31"/>
  <c r="R54" i="31"/>
  <c r="S54" i="31"/>
  <c r="T54" i="31"/>
  <c r="R55" i="31"/>
  <c r="S55" i="31"/>
  <c r="T55" i="31"/>
  <c r="R56" i="31"/>
  <c r="S56" i="31"/>
  <c r="T56" i="31"/>
  <c r="R57" i="31"/>
  <c r="S57" i="31"/>
  <c r="T57" i="31"/>
  <c r="R58" i="31"/>
  <c r="S58" i="31"/>
  <c r="T58" i="31"/>
  <c r="R59" i="31"/>
  <c r="S59" i="31"/>
  <c r="T59" i="31"/>
  <c r="R60" i="31"/>
  <c r="S60" i="31"/>
  <c r="T60" i="31"/>
  <c r="R61" i="31"/>
  <c r="S61" i="31"/>
  <c r="T61" i="31"/>
  <c r="R62" i="31"/>
  <c r="S62" i="31"/>
  <c r="T62" i="31"/>
  <c r="R63" i="31"/>
  <c r="S63" i="31"/>
  <c r="T63" i="31"/>
  <c r="R64" i="31"/>
  <c r="S64" i="31"/>
  <c r="T64" i="31"/>
  <c r="R65" i="31"/>
  <c r="S65" i="31"/>
  <c r="T65" i="31"/>
  <c r="R66" i="31"/>
  <c r="S66" i="31"/>
  <c r="T66" i="31"/>
  <c r="R67" i="31"/>
  <c r="S67" i="31"/>
  <c r="T67" i="31"/>
  <c r="R68" i="31"/>
  <c r="S68" i="31"/>
  <c r="T68" i="31"/>
  <c r="R69" i="31"/>
  <c r="S69" i="31"/>
  <c r="T69" i="31"/>
  <c r="R70" i="31"/>
  <c r="S70" i="31"/>
  <c r="T70" i="31"/>
  <c r="R71" i="31"/>
  <c r="S71" i="31"/>
  <c r="T71" i="31"/>
  <c r="R72" i="31"/>
  <c r="S72" i="31"/>
  <c r="T72" i="31"/>
  <c r="R73" i="31"/>
  <c r="S73" i="31"/>
  <c r="T73" i="31"/>
  <c r="R74" i="31"/>
  <c r="S74" i="31"/>
  <c r="T74" i="31"/>
  <c r="R75" i="31"/>
  <c r="S75" i="31"/>
  <c r="T75" i="31"/>
  <c r="R76" i="31"/>
  <c r="S76" i="31"/>
  <c r="T76" i="31"/>
  <c r="R77" i="31"/>
  <c r="S77" i="31"/>
  <c r="T77" i="31"/>
  <c r="R78" i="31"/>
  <c r="S78" i="31"/>
  <c r="T78" i="31"/>
  <c r="R79" i="31"/>
  <c r="S79" i="31"/>
  <c r="T79" i="31"/>
  <c r="R80" i="31"/>
  <c r="S80" i="31"/>
  <c r="T80" i="31"/>
  <c r="R81" i="31"/>
  <c r="S81" i="31"/>
  <c r="T81" i="31"/>
  <c r="R82" i="31"/>
  <c r="S82" i="31"/>
  <c r="T82" i="31"/>
  <c r="R83" i="31"/>
  <c r="S83" i="31"/>
  <c r="T83" i="31"/>
  <c r="R84" i="31"/>
  <c r="S84" i="31"/>
  <c r="T84" i="31"/>
  <c r="R85" i="31"/>
  <c r="S85" i="31"/>
  <c r="T85" i="31"/>
  <c r="R86" i="31"/>
  <c r="S86" i="31"/>
  <c r="T86" i="31"/>
  <c r="R87" i="31"/>
  <c r="S87" i="31"/>
  <c r="T87" i="31"/>
  <c r="R88" i="31"/>
  <c r="S88" i="31"/>
  <c r="T88" i="31"/>
  <c r="R89" i="31"/>
  <c r="S89" i="31"/>
  <c r="T89" i="31"/>
  <c r="R90" i="31"/>
  <c r="S90" i="31"/>
  <c r="T90" i="31"/>
  <c r="R91" i="31"/>
  <c r="S91" i="31"/>
  <c r="T91" i="31"/>
  <c r="R92" i="31"/>
  <c r="S92" i="31"/>
  <c r="T92" i="31"/>
  <c r="R93" i="31"/>
  <c r="S93" i="31"/>
  <c r="T93" i="31"/>
  <c r="R94" i="31"/>
  <c r="S94" i="31"/>
  <c r="T94" i="31"/>
  <c r="R95" i="31"/>
  <c r="S95" i="31"/>
  <c r="T95" i="31"/>
  <c r="R96" i="31"/>
  <c r="S96" i="31"/>
  <c r="T96" i="31"/>
  <c r="R97" i="31"/>
  <c r="S97" i="31"/>
  <c r="T97" i="31"/>
  <c r="R98" i="31"/>
  <c r="S98" i="31"/>
  <c r="T98" i="31"/>
  <c r="R99" i="31"/>
  <c r="S99" i="31"/>
  <c r="T99" i="31"/>
  <c r="R100" i="31"/>
  <c r="S100" i="31"/>
  <c r="T100" i="31"/>
  <c r="R101" i="31"/>
  <c r="S101" i="31"/>
  <c r="T101" i="31"/>
  <c r="R102" i="31"/>
  <c r="S102" i="31"/>
  <c r="T102" i="31"/>
  <c r="R103" i="31"/>
  <c r="S103" i="31"/>
  <c r="T103" i="31"/>
  <c r="R104" i="31"/>
  <c r="S104" i="31"/>
  <c r="T104" i="31"/>
  <c r="R105" i="31"/>
  <c r="S105" i="31"/>
  <c r="T105" i="31"/>
  <c r="R106" i="31"/>
  <c r="S106" i="31"/>
  <c r="T106" i="31"/>
  <c r="R107" i="31"/>
  <c r="S107" i="31"/>
  <c r="T107" i="31"/>
  <c r="R108" i="31"/>
  <c r="S108" i="31"/>
  <c r="T108" i="31"/>
  <c r="R109" i="31"/>
  <c r="S109" i="31"/>
  <c r="T109" i="31"/>
  <c r="R110" i="31"/>
  <c r="S110" i="31"/>
  <c r="T110" i="31"/>
  <c r="R111" i="31"/>
  <c r="S111" i="31"/>
  <c r="T111" i="31"/>
  <c r="R112" i="31"/>
  <c r="S112" i="31"/>
  <c r="T112" i="31"/>
  <c r="R113" i="31"/>
  <c r="S113" i="31"/>
  <c r="T113" i="31"/>
  <c r="R114" i="31"/>
  <c r="S114" i="31"/>
  <c r="T114" i="31"/>
  <c r="R115" i="31"/>
  <c r="S115" i="31"/>
  <c r="T115" i="31"/>
  <c r="R116" i="31"/>
  <c r="S116" i="31"/>
  <c r="T116" i="31"/>
  <c r="R117" i="31"/>
  <c r="S117" i="31"/>
  <c r="T117" i="31"/>
  <c r="R118" i="31"/>
  <c r="S118" i="31"/>
  <c r="T118" i="31"/>
  <c r="R119" i="31"/>
  <c r="S119" i="31"/>
  <c r="T119" i="31"/>
  <c r="R120" i="31"/>
  <c r="S120" i="31"/>
  <c r="T120" i="31"/>
  <c r="R121" i="31"/>
  <c r="S121" i="31"/>
  <c r="T121" i="31"/>
  <c r="R122" i="31"/>
  <c r="S122" i="31"/>
  <c r="T122" i="31"/>
  <c r="R123" i="31"/>
  <c r="S123" i="31"/>
  <c r="T123" i="31"/>
  <c r="R124" i="31"/>
  <c r="S124" i="31"/>
  <c r="T124" i="31"/>
  <c r="R125" i="31"/>
  <c r="S125" i="31"/>
  <c r="T125" i="31"/>
  <c r="R126" i="31"/>
  <c r="S126" i="31"/>
  <c r="T126" i="31"/>
  <c r="R127" i="31"/>
  <c r="S127" i="31"/>
  <c r="T127" i="31"/>
  <c r="R128" i="31"/>
  <c r="S128" i="31"/>
  <c r="T128" i="31"/>
  <c r="R129" i="31"/>
  <c r="S129" i="31"/>
  <c r="T129" i="31"/>
  <c r="R130" i="31"/>
  <c r="S130" i="31"/>
  <c r="T130" i="31"/>
  <c r="R131" i="31"/>
  <c r="S131" i="31"/>
  <c r="T131" i="31"/>
  <c r="R132" i="31"/>
  <c r="S132" i="31"/>
  <c r="T132" i="31"/>
  <c r="R133" i="31"/>
  <c r="S133" i="31"/>
  <c r="T133" i="31"/>
  <c r="R134" i="31"/>
  <c r="S134" i="31"/>
  <c r="T134" i="31"/>
  <c r="R135" i="31"/>
  <c r="S135" i="31"/>
  <c r="T135" i="31"/>
  <c r="R136" i="31"/>
  <c r="S136" i="31"/>
  <c r="T136" i="31"/>
  <c r="R137" i="31"/>
  <c r="S137" i="31"/>
  <c r="T137" i="31"/>
  <c r="R138" i="31"/>
  <c r="S138" i="31"/>
  <c r="T138" i="31"/>
  <c r="R139" i="31"/>
  <c r="S139" i="31"/>
  <c r="T139" i="31"/>
  <c r="R140" i="31"/>
  <c r="S140" i="31"/>
  <c r="T140" i="31"/>
  <c r="R141" i="31"/>
  <c r="S141" i="31"/>
  <c r="T141" i="31"/>
  <c r="R142" i="31"/>
  <c r="S142" i="31"/>
  <c r="T142" i="31"/>
  <c r="R143" i="31"/>
  <c r="S143" i="31"/>
  <c r="T143" i="31"/>
  <c r="R144" i="31"/>
  <c r="S144" i="31"/>
  <c r="T144" i="31"/>
  <c r="R145" i="31"/>
  <c r="S145" i="31"/>
  <c r="T145" i="31"/>
  <c r="R146" i="31"/>
  <c r="S146" i="31"/>
  <c r="T146" i="31"/>
  <c r="R147" i="31"/>
  <c r="S147" i="31"/>
  <c r="T147" i="31"/>
  <c r="R148" i="31"/>
  <c r="S148" i="31"/>
  <c r="T148" i="31"/>
  <c r="R149" i="31"/>
  <c r="S149" i="31"/>
  <c r="T149" i="31"/>
  <c r="R150" i="31"/>
  <c r="S150" i="31"/>
  <c r="T150" i="31"/>
  <c r="R151" i="31"/>
  <c r="S151" i="31"/>
  <c r="T151" i="31"/>
  <c r="R152" i="31"/>
  <c r="S152" i="31"/>
  <c r="T152" i="31"/>
  <c r="R153" i="31"/>
  <c r="S153" i="31"/>
  <c r="T153" i="31"/>
  <c r="R154" i="31"/>
  <c r="S154" i="31"/>
  <c r="T154" i="31"/>
  <c r="R155" i="31"/>
  <c r="S155" i="31"/>
  <c r="T155" i="31"/>
  <c r="R156" i="31"/>
  <c r="S156" i="31"/>
  <c r="T156" i="31"/>
  <c r="R157" i="31"/>
  <c r="S157" i="31"/>
  <c r="T157" i="31"/>
  <c r="R158" i="31"/>
  <c r="S158" i="31"/>
  <c r="T158" i="31"/>
  <c r="R159" i="31"/>
  <c r="S159" i="31"/>
  <c r="T159" i="31"/>
  <c r="R160" i="31"/>
  <c r="S160" i="31"/>
  <c r="T160" i="31"/>
  <c r="R161" i="31"/>
  <c r="S161" i="31"/>
  <c r="T161" i="31"/>
  <c r="R162" i="31"/>
  <c r="S162" i="31"/>
  <c r="T162" i="31"/>
  <c r="R163" i="31"/>
  <c r="S163" i="31"/>
  <c r="T163" i="31"/>
  <c r="R164" i="31"/>
  <c r="S164" i="31"/>
  <c r="T164" i="31"/>
  <c r="R165" i="31"/>
  <c r="S165" i="31"/>
  <c r="T165" i="31"/>
  <c r="R166" i="31"/>
  <c r="S166" i="31"/>
  <c r="T166" i="31"/>
  <c r="R167" i="31"/>
  <c r="S167" i="31"/>
  <c r="T167" i="31"/>
  <c r="R168" i="31"/>
  <c r="S168" i="31"/>
  <c r="T168" i="31"/>
  <c r="R169" i="31"/>
  <c r="S169" i="31"/>
  <c r="T169" i="31"/>
  <c r="R170" i="31"/>
  <c r="S170" i="31"/>
  <c r="T170" i="31"/>
  <c r="R171" i="31"/>
  <c r="S171" i="31"/>
  <c r="T171" i="31"/>
  <c r="R172" i="31"/>
  <c r="S172" i="31"/>
  <c r="T172" i="31"/>
  <c r="R173" i="31"/>
  <c r="S173" i="31"/>
  <c r="T173" i="31"/>
  <c r="R174" i="31"/>
  <c r="S174" i="31"/>
  <c r="T174" i="31"/>
  <c r="R175" i="31"/>
  <c r="S175" i="31"/>
  <c r="T175" i="31"/>
  <c r="R176" i="31"/>
  <c r="S176" i="31"/>
  <c r="T176" i="31"/>
  <c r="R177" i="31"/>
  <c r="S177" i="31"/>
  <c r="T177" i="31"/>
  <c r="R178" i="31"/>
  <c r="S178" i="31"/>
  <c r="T178" i="31"/>
  <c r="R179" i="31"/>
  <c r="S179" i="31"/>
  <c r="T179" i="31"/>
  <c r="R180" i="31"/>
  <c r="S180" i="31"/>
  <c r="T180" i="31"/>
  <c r="R181" i="31"/>
  <c r="S181" i="31"/>
  <c r="T181" i="31"/>
  <c r="R182" i="31"/>
  <c r="S182" i="31"/>
  <c r="T182" i="31"/>
  <c r="R183" i="31"/>
  <c r="S183" i="31"/>
  <c r="T183" i="31"/>
  <c r="R184" i="31"/>
  <c r="S184" i="31"/>
  <c r="T184" i="31"/>
  <c r="R185" i="31"/>
  <c r="S185" i="31"/>
  <c r="T185" i="31"/>
  <c r="R186" i="31"/>
  <c r="S186" i="31"/>
  <c r="T186" i="31"/>
  <c r="R187" i="31"/>
  <c r="S187" i="31"/>
  <c r="T187" i="31"/>
  <c r="R188" i="31"/>
  <c r="S188" i="31"/>
  <c r="T188" i="31"/>
  <c r="R189" i="31"/>
  <c r="S189" i="31"/>
  <c r="T189" i="31"/>
  <c r="R190" i="31"/>
  <c r="S190" i="31"/>
  <c r="T190" i="31"/>
  <c r="R191" i="31"/>
  <c r="S191" i="31"/>
  <c r="T191" i="31"/>
  <c r="R192" i="31"/>
  <c r="S192" i="31"/>
  <c r="T192" i="31"/>
  <c r="R193" i="31"/>
  <c r="S193" i="31"/>
  <c r="T193" i="31"/>
  <c r="R194" i="31"/>
  <c r="S194" i="31"/>
  <c r="T194" i="31"/>
  <c r="R195" i="31"/>
  <c r="S195" i="31"/>
  <c r="T195" i="31"/>
  <c r="R196" i="31"/>
  <c r="S196" i="31"/>
  <c r="T196" i="31"/>
  <c r="R197" i="31"/>
  <c r="S197" i="31"/>
  <c r="T197" i="31"/>
  <c r="R198" i="31"/>
  <c r="S198" i="31"/>
  <c r="T198" i="31"/>
  <c r="R199" i="31"/>
  <c r="S199" i="31"/>
  <c r="T199" i="31"/>
  <c r="R200" i="31"/>
  <c r="S200" i="31"/>
  <c r="T200" i="31"/>
  <c r="R19" i="45"/>
  <c r="S19" i="45"/>
  <c r="T19" i="45"/>
  <c r="R20" i="45"/>
  <c r="S20" i="45"/>
  <c r="T20" i="45"/>
  <c r="R21" i="45"/>
  <c r="S21" i="45"/>
  <c r="T21" i="45"/>
  <c r="R22" i="45"/>
  <c r="S22" i="45"/>
  <c r="T22" i="45"/>
  <c r="R23" i="45"/>
  <c r="S23" i="45"/>
  <c r="T23" i="45"/>
  <c r="R24" i="45"/>
  <c r="S24" i="45"/>
  <c r="T24" i="45"/>
  <c r="R25" i="45"/>
  <c r="S25" i="45"/>
  <c r="T25" i="45"/>
  <c r="R26" i="45"/>
  <c r="S26" i="45"/>
  <c r="T26" i="45"/>
  <c r="R27" i="45"/>
  <c r="S27" i="45"/>
  <c r="T27" i="45"/>
  <c r="R28" i="45"/>
  <c r="S28" i="45"/>
  <c r="T28" i="45"/>
  <c r="R29" i="45"/>
  <c r="S29" i="45"/>
  <c r="T29" i="45"/>
  <c r="R30" i="45"/>
  <c r="S30" i="45"/>
  <c r="T30" i="45"/>
  <c r="R31" i="45"/>
  <c r="S31" i="45"/>
  <c r="T31" i="45"/>
  <c r="R32" i="45"/>
  <c r="S32" i="45"/>
  <c r="T32" i="45"/>
  <c r="R33" i="45"/>
  <c r="S33" i="45"/>
  <c r="T33" i="45"/>
  <c r="R34" i="45"/>
  <c r="S34" i="45"/>
  <c r="T34" i="45"/>
  <c r="R35" i="45"/>
  <c r="S35" i="45"/>
  <c r="T35" i="45"/>
  <c r="R36" i="45"/>
  <c r="S36" i="45"/>
  <c r="T36" i="45"/>
  <c r="R37" i="45"/>
  <c r="S37" i="45"/>
  <c r="T37" i="45"/>
  <c r="R38" i="45"/>
  <c r="S38" i="45"/>
  <c r="T38" i="45"/>
  <c r="R39" i="45"/>
  <c r="S39" i="45"/>
  <c r="T39" i="45"/>
  <c r="R40" i="45"/>
  <c r="S40" i="45"/>
  <c r="T40" i="45"/>
  <c r="R41" i="45"/>
  <c r="S41" i="45"/>
  <c r="T41" i="45"/>
  <c r="R42" i="45"/>
  <c r="S42" i="45"/>
  <c r="T42" i="45"/>
  <c r="R43" i="45"/>
  <c r="S43" i="45"/>
  <c r="T43" i="45"/>
  <c r="R44" i="45"/>
  <c r="S44" i="45"/>
  <c r="T44" i="45"/>
  <c r="R45" i="45"/>
  <c r="S45" i="45"/>
  <c r="T45" i="45"/>
  <c r="R46" i="45"/>
  <c r="S46" i="45"/>
  <c r="T46" i="45"/>
  <c r="R47" i="45"/>
  <c r="S47" i="45"/>
  <c r="T47" i="45"/>
  <c r="R48" i="45"/>
  <c r="S48" i="45"/>
  <c r="T48" i="45"/>
  <c r="R49" i="45"/>
  <c r="S49" i="45"/>
  <c r="T49" i="45"/>
  <c r="R50" i="45"/>
  <c r="S50" i="45"/>
  <c r="T50" i="45"/>
  <c r="R51" i="45"/>
  <c r="S51" i="45"/>
  <c r="T51" i="45"/>
  <c r="R52" i="45"/>
  <c r="S52" i="45"/>
  <c r="T52" i="45"/>
  <c r="R53" i="45"/>
  <c r="S53" i="45"/>
  <c r="T53" i="45"/>
  <c r="R54" i="45"/>
  <c r="S54" i="45"/>
  <c r="T54" i="45"/>
  <c r="R55" i="45"/>
  <c r="S55" i="45"/>
  <c r="T55" i="45"/>
  <c r="R56" i="45"/>
  <c r="S56" i="45"/>
  <c r="T56" i="45"/>
  <c r="R57" i="45"/>
  <c r="S57" i="45"/>
  <c r="T57" i="45"/>
  <c r="R58" i="45"/>
  <c r="S58" i="45"/>
  <c r="T58" i="45"/>
  <c r="R59" i="45"/>
  <c r="S59" i="45"/>
  <c r="T59" i="45"/>
  <c r="R60" i="45"/>
  <c r="S60" i="45"/>
  <c r="T60" i="45"/>
  <c r="R61" i="45"/>
  <c r="S61" i="45"/>
  <c r="T61" i="45"/>
  <c r="R62" i="45"/>
  <c r="S62" i="45"/>
  <c r="T62" i="45"/>
  <c r="R63" i="45"/>
  <c r="S63" i="45"/>
  <c r="T63" i="45"/>
  <c r="R64" i="45"/>
  <c r="S64" i="45"/>
  <c r="T64" i="45"/>
  <c r="R65" i="45"/>
  <c r="S65" i="45"/>
  <c r="T65" i="45"/>
  <c r="R66" i="45"/>
  <c r="S66" i="45"/>
  <c r="T66" i="45"/>
  <c r="R67" i="45"/>
  <c r="S67" i="45"/>
  <c r="T67" i="45"/>
  <c r="R68" i="45"/>
  <c r="S68" i="45"/>
  <c r="T68" i="45"/>
  <c r="R69" i="45"/>
  <c r="S69" i="45"/>
  <c r="T69" i="45"/>
  <c r="R70" i="45"/>
  <c r="S70" i="45"/>
  <c r="T70" i="45"/>
  <c r="R71" i="45"/>
  <c r="S71" i="45"/>
  <c r="T71" i="45"/>
  <c r="R72" i="45"/>
  <c r="S72" i="45"/>
  <c r="T72" i="45"/>
  <c r="R73" i="45"/>
  <c r="S73" i="45"/>
  <c r="T73" i="45"/>
  <c r="R74" i="45"/>
  <c r="S74" i="45"/>
  <c r="T74" i="45"/>
  <c r="R75" i="45"/>
  <c r="S75" i="45"/>
  <c r="T75" i="45"/>
  <c r="R76" i="45"/>
  <c r="S76" i="45"/>
  <c r="T76" i="45"/>
  <c r="R77" i="45"/>
  <c r="S77" i="45"/>
  <c r="T77" i="45"/>
  <c r="R78" i="45"/>
  <c r="S78" i="45"/>
  <c r="T78" i="45"/>
  <c r="R79" i="45"/>
  <c r="S79" i="45"/>
  <c r="T79" i="45"/>
  <c r="R80" i="45"/>
  <c r="S80" i="45"/>
  <c r="T80" i="45"/>
  <c r="R81" i="45"/>
  <c r="S81" i="45"/>
  <c r="T81" i="45"/>
  <c r="R82" i="45"/>
  <c r="S82" i="45"/>
  <c r="T82" i="45"/>
  <c r="R83" i="45"/>
  <c r="S83" i="45"/>
  <c r="T83" i="45"/>
  <c r="R84" i="45"/>
  <c r="S84" i="45"/>
  <c r="T84" i="45"/>
  <c r="R85" i="45"/>
  <c r="S85" i="45"/>
  <c r="T85" i="45"/>
  <c r="R86" i="45"/>
  <c r="S86" i="45"/>
  <c r="T86" i="45"/>
  <c r="R87" i="45"/>
  <c r="S87" i="45"/>
  <c r="T87" i="45"/>
  <c r="R88" i="45"/>
  <c r="S88" i="45"/>
  <c r="T88" i="45"/>
  <c r="R89" i="45"/>
  <c r="S89" i="45"/>
  <c r="T89" i="45"/>
  <c r="R90" i="45"/>
  <c r="S90" i="45"/>
  <c r="T90" i="45"/>
  <c r="R91" i="45"/>
  <c r="S91" i="45"/>
  <c r="T91" i="45"/>
  <c r="R92" i="45"/>
  <c r="S92" i="45"/>
  <c r="T92" i="45"/>
  <c r="R93" i="45"/>
  <c r="S93" i="45"/>
  <c r="T93" i="45"/>
  <c r="R94" i="45"/>
  <c r="S94" i="45"/>
  <c r="T94" i="45"/>
  <c r="R95" i="45"/>
  <c r="S95" i="45"/>
  <c r="T95" i="45"/>
  <c r="R96" i="45"/>
  <c r="S96" i="45"/>
  <c r="T96" i="45"/>
  <c r="R97" i="45"/>
  <c r="S97" i="45"/>
  <c r="T97" i="45"/>
  <c r="R98" i="45"/>
  <c r="S98" i="45"/>
  <c r="T98" i="45"/>
  <c r="R99" i="45"/>
  <c r="S99" i="45"/>
  <c r="T99" i="45"/>
  <c r="R100" i="45"/>
  <c r="S100" i="45"/>
  <c r="T100" i="45"/>
  <c r="R101" i="45"/>
  <c r="S101" i="45"/>
  <c r="T101" i="45"/>
  <c r="R102" i="45"/>
  <c r="S102" i="45"/>
  <c r="T102" i="45"/>
  <c r="R103" i="45"/>
  <c r="S103" i="45"/>
  <c r="T103" i="45"/>
  <c r="R104" i="45"/>
  <c r="S104" i="45"/>
  <c r="T104" i="45"/>
  <c r="R105" i="45"/>
  <c r="S105" i="45"/>
  <c r="T105" i="45"/>
  <c r="R106" i="45"/>
  <c r="S106" i="45"/>
  <c r="T106" i="45"/>
  <c r="R107" i="45"/>
  <c r="S107" i="45"/>
  <c r="T107" i="45"/>
  <c r="R108" i="45"/>
  <c r="S108" i="45"/>
  <c r="T108" i="45"/>
  <c r="R109" i="45"/>
  <c r="S109" i="45"/>
  <c r="T109" i="45"/>
  <c r="R110" i="45"/>
  <c r="S110" i="45"/>
  <c r="T110" i="45"/>
  <c r="R111" i="45"/>
  <c r="S111" i="45"/>
  <c r="T111" i="45"/>
  <c r="R112" i="45"/>
  <c r="S112" i="45"/>
  <c r="T112" i="45"/>
  <c r="R113" i="45"/>
  <c r="S113" i="45"/>
  <c r="T113" i="45"/>
  <c r="R114" i="45"/>
  <c r="S114" i="45"/>
  <c r="T114" i="45"/>
  <c r="R115" i="45"/>
  <c r="S115" i="45"/>
  <c r="T115" i="45"/>
  <c r="R116" i="45"/>
  <c r="S116" i="45"/>
  <c r="T116" i="45"/>
  <c r="R117" i="45"/>
  <c r="S117" i="45"/>
  <c r="T117" i="45"/>
  <c r="R118" i="45"/>
  <c r="S118" i="45"/>
  <c r="T118" i="45"/>
  <c r="R119" i="45"/>
  <c r="S119" i="45"/>
  <c r="T119" i="45"/>
  <c r="R120" i="45"/>
  <c r="S120" i="45"/>
  <c r="T120" i="45"/>
  <c r="R121" i="45"/>
  <c r="S121" i="45"/>
  <c r="T121" i="45"/>
  <c r="R122" i="45"/>
  <c r="S122" i="45"/>
  <c r="T122" i="45"/>
  <c r="R123" i="45"/>
  <c r="S123" i="45"/>
  <c r="T123" i="45"/>
  <c r="R124" i="45"/>
  <c r="S124" i="45"/>
  <c r="T124" i="45"/>
  <c r="R125" i="45"/>
  <c r="S125" i="45"/>
  <c r="T125" i="45"/>
  <c r="R126" i="45"/>
  <c r="S126" i="45"/>
  <c r="T126" i="45"/>
  <c r="R127" i="45"/>
  <c r="S127" i="45"/>
  <c r="T127" i="45"/>
  <c r="R128" i="45"/>
  <c r="S128" i="45"/>
  <c r="T128" i="45"/>
  <c r="R129" i="45"/>
  <c r="S129" i="45"/>
  <c r="T129" i="45"/>
  <c r="R130" i="45"/>
  <c r="S130" i="45"/>
  <c r="T130" i="45"/>
  <c r="R131" i="45"/>
  <c r="S131" i="45"/>
  <c r="T131" i="45"/>
  <c r="R132" i="45"/>
  <c r="S132" i="45"/>
  <c r="T132" i="45"/>
  <c r="R133" i="45"/>
  <c r="S133" i="45"/>
  <c r="T133" i="45"/>
  <c r="R134" i="45"/>
  <c r="S134" i="45"/>
  <c r="T134" i="45"/>
  <c r="R135" i="45"/>
  <c r="S135" i="45"/>
  <c r="T135" i="45"/>
  <c r="R136" i="45"/>
  <c r="S136" i="45"/>
  <c r="T136" i="45"/>
  <c r="R137" i="45"/>
  <c r="S137" i="45"/>
  <c r="T137" i="45"/>
  <c r="R138" i="45"/>
  <c r="S138" i="45"/>
  <c r="T138" i="45"/>
  <c r="R139" i="45"/>
  <c r="S139" i="45"/>
  <c r="T139" i="45"/>
  <c r="R140" i="45"/>
  <c r="S140" i="45"/>
  <c r="T140" i="45"/>
  <c r="R141" i="45"/>
  <c r="S141" i="45"/>
  <c r="T141" i="45"/>
  <c r="R142" i="45"/>
  <c r="S142" i="45"/>
  <c r="T142" i="45"/>
  <c r="R143" i="45"/>
  <c r="S143" i="45"/>
  <c r="T143" i="45"/>
  <c r="R144" i="45"/>
  <c r="S144" i="45"/>
  <c r="T144" i="45"/>
  <c r="R145" i="45"/>
  <c r="S145" i="45"/>
  <c r="T145" i="45"/>
  <c r="R146" i="45"/>
  <c r="S146" i="45"/>
  <c r="T146" i="45"/>
  <c r="R147" i="45"/>
  <c r="S147" i="45"/>
  <c r="T147" i="45"/>
  <c r="R148" i="45"/>
  <c r="S148" i="45"/>
  <c r="T148" i="45"/>
  <c r="R149" i="45"/>
  <c r="S149" i="45"/>
  <c r="T149" i="45"/>
  <c r="R150" i="45"/>
  <c r="S150" i="45"/>
  <c r="T150" i="45"/>
  <c r="R151" i="45"/>
  <c r="S151" i="45"/>
  <c r="T151" i="45"/>
  <c r="R152" i="45"/>
  <c r="S152" i="45"/>
  <c r="T152" i="45"/>
  <c r="R153" i="45"/>
  <c r="S153" i="45"/>
  <c r="T153" i="45"/>
  <c r="R154" i="45"/>
  <c r="S154" i="45"/>
  <c r="T154" i="45"/>
  <c r="R155" i="45"/>
  <c r="S155" i="45"/>
  <c r="T155" i="45"/>
  <c r="R156" i="45"/>
  <c r="S156" i="45"/>
  <c r="T156" i="45"/>
  <c r="R157" i="45"/>
  <c r="S157" i="45"/>
  <c r="T157" i="45"/>
  <c r="R158" i="45"/>
  <c r="S158" i="45"/>
  <c r="T158" i="45"/>
  <c r="R159" i="45"/>
  <c r="S159" i="45"/>
  <c r="T159" i="45"/>
  <c r="R160" i="45"/>
  <c r="S160" i="45"/>
  <c r="T160" i="45"/>
  <c r="R161" i="45"/>
  <c r="S161" i="45"/>
  <c r="T161" i="45"/>
  <c r="R162" i="45"/>
  <c r="S162" i="45"/>
  <c r="T162" i="45"/>
  <c r="R163" i="45"/>
  <c r="S163" i="45"/>
  <c r="T163" i="45"/>
  <c r="R164" i="45"/>
  <c r="S164" i="45"/>
  <c r="T164" i="45"/>
  <c r="R165" i="45"/>
  <c r="S165" i="45"/>
  <c r="T165" i="45"/>
  <c r="R166" i="45"/>
  <c r="S166" i="45"/>
  <c r="T166" i="45"/>
  <c r="R167" i="45"/>
  <c r="S167" i="45"/>
  <c r="T167" i="45"/>
  <c r="R168" i="45"/>
  <c r="S168" i="45"/>
  <c r="T168" i="45"/>
  <c r="R169" i="45"/>
  <c r="S169" i="45"/>
  <c r="T169" i="45"/>
  <c r="R170" i="45"/>
  <c r="S170" i="45"/>
  <c r="T170" i="45"/>
  <c r="R171" i="45"/>
  <c r="S171" i="45"/>
  <c r="T171" i="45"/>
  <c r="R172" i="45"/>
  <c r="S172" i="45"/>
  <c r="T172" i="45"/>
  <c r="R173" i="45"/>
  <c r="S173" i="45"/>
  <c r="T173" i="45"/>
  <c r="R174" i="45"/>
  <c r="S174" i="45"/>
  <c r="T174" i="45"/>
  <c r="R175" i="45"/>
  <c r="S175" i="45"/>
  <c r="T175" i="45"/>
  <c r="R176" i="45"/>
  <c r="S176" i="45"/>
  <c r="T176" i="45"/>
  <c r="R177" i="45"/>
  <c r="S177" i="45"/>
  <c r="T177" i="45"/>
  <c r="R178" i="45"/>
  <c r="S178" i="45"/>
  <c r="T178" i="45"/>
  <c r="R179" i="45"/>
  <c r="S179" i="45"/>
  <c r="T179" i="45"/>
  <c r="R180" i="45"/>
  <c r="S180" i="45"/>
  <c r="T180" i="45"/>
  <c r="R181" i="45"/>
  <c r="S181" i="45"/>
  <c r="T181" i="45"/>
  <c r="R182" i="45"/>
  <c r="S182" i="45"/>
  <c r="T182" i="45"/>
  <c r="R183" i="45"/>
  <c r="S183" i="45"/>
  <c r="T183" i="45"/>
  <c r="R184" i="45"/>
  <c r="S184" i="45"/>
  <c r="T184" i="45"/>
  <c r="R185" i="45"/>
  <c r="S185" i="45"/>
  <c r="T185" i="45"/>
  <c r="R186" i="45"/>
  <c r="S186" i="45"/>
  <c r="T186" i="45"/>
  <c r="R187" i="45"/>
  <c r="S187" i="45"/>
  <c r="T187" i="45"/>
  <c r="R188" i="45"/>
  <c r="S188" i="45"/>
  <c r="T188" i="45"/>
  <c r="R189" i="45"/>
  <c r="S189" i="45"/>
  <c r="T189" i="45"/>
  <c r="R190" i="45"/>
  <c r="S190" i="45"/>
  <c r="T190" i="45"/>
  <c r="R191" i="45"/>
  <c r="S191" i="45"/>
  <c r="T191" i="45"/>
  <c r="R192" i="45"/>
  <c r="S192" i="45"/>
  <c r="T192" i="45"/>
  <c r="R193" i="45"/>
  <c r="S193" i="45"/>
  <c r="T193" i="45"/>
  <c r="R194" i="45"/>
  <c r="S194" i="45"/>
  <c r="T194" i="45"/>
  <c r="R195" i="45"/>
  <c r="S195" i="45"/>
  <c r="T195" i="45"/>
  <c r="R196" i="45"/>
  <c r="S196" i="45"/>
  <c r="T196" i="45"/>
  <c r="R197" i="45"/>
  <c r="S197" i="45"/>
  <c r="T197" i="45"/>
  <c r="R198" i="45"/>
  <c r="S198" i="45"/>
  <c r="T198" i="45"/>
  <c r="R199" i="45"/>
  <c r="S199" i="45"/>
  <c r="T199" i="45"/>
  <c r="R200" i="45"/>
  <c r="S200" i="45"/>
  <c r="T200" i="45"/>
  <c r="R19" i="34"/>
  <c r="S19" i="34"/>
  <c r="T19" i="34"/>
  <c r="R20" i="34"/>
  <c r="S20" i="34"/>
  <c r="T20" i="34"/>
  <c r="R21" i="34"/>
  <c r="S21" i="34"/>
  <c r="T21" i="34"/>
  <c r="R22" i="34"/>
  <c r="S22" i="34"/>
  <c r="T22" i="34"/>
  <c r="R23" i="34"/>
  <c r="S23" i="34"/>
  <c r="T23" i="34"/>
  <c r="R24" i="34"/>
  <c r="S24" i="34"/>
  <c r="T24" i="34"/>
  <c r="R25" i="34"/>
  <c r="S25" i="34"/>
  <c r="T25" i="34"/>
  <c r="R26" i="34"/>
  <c r="S26" i="34"/>
  <c r="T26" i="34"/>
  <c r="R27" i="34"/>
  <c r="S27" i="34"/>
  <c r="T27" i="34"/>
  <c r="R28" i="34"/>
  <c r="S28" i="34"/>
  <c r="T28" i="34"/>
  <c r="R29" i="34"/>
  <c r="S29" i="34"/>
  <c r="T29" i="34"/>
  <c r="R30" i="34"/>
  <c r="S30" i="34"/>
  <c r="T30" i="34"/>
  <c r="R31" i="34"/>
  <c r="S31" i="34"/>
  <c r="T31" i="34"/>
  <c r="R32" i="34"/>
  <c r="S32" i="34"/>
  <c r="T32" i="34"/>
  <c r="R33" i="34"/>
  <c r="S33" i="34"/>
  <c r="T33" i="34"/>
  <c r="R34" i="34"/>
  <c r="S34" i="34"/>
  <c r="T34" i="34"/>
  <c r="R35" i="34"/>
  <c r="S35" i="34"/>
  <c r="T35" i="34"/>
  <c r="R36" i="34"/>
  <c r="S36" i="34"/>
  <c r="T36" i="34"/>
  <c r="R37" i="34"/>
  <c r="S37" i="34"/>
  <c r="T37" i="34"/>
  <c r="R38" i="34"/>
  <c r="S38" i="34"/>
  <c r="T38" i="34"/>
  <c r="R39" i="34"/>
  <c r="S39" i="34"/>
  <c r="T39" i="34"/>
  <c r="R40" i="34"/>
  <c r="S40" i="34"/>
  <c r="T40" i="34"/>
  <c r="R41" i="34"/>
  <c r="S41" i="34"/>
  <c r="T41" i="34"/>
  <c r="R42" i="34"/>
  <c r="S42" i="34"/>
  <c r="T42" i="34"/>
  <c r="R43" i="34"/>
  <c r="S43" i="34"/>
  <c r="T43" i="34"/>
  <c r="R44" i="34"/>
  <c r="S44" i="34"/>
  <c r="T44" i="34"/>
  <c r="R45" i="34"/>
  <c r="S45" i="34"/>
  <c r="T45" i="34"/>
  <c r="R46" i="34"/>
  <c r="S46" i="34"/>
  <c r="T46" i="34"/>
  <c r="R47" i="34"/>
  <c r="S47" i="34"/>
  <c r="T47" i="34"/>
  <c r="R48" i="34"/>
  <c r="S48" i="34"/>
  <c r="T48" i="34"/>
  <c r="R49" i="34"/>
  <c r="S49" i="34"/>
  <c r="T49" i="34"/>
  <c r="R50" i="34"/>
  <c r="S50" i="34"/>
  <c r="T50" i="34"/>
  <c r="R51" i="34"/>
  <c r="S51" i="34"/>
  <c r="T51" i="34"/>
  <c r="R52" i="34"/>
  <c r="S52" i="34"/>
  <c r="T52" i="34"/>
  <c r="R53" i="34"/>
  <c r="S53" i="34"/>
  <c r="T53" i="34"/>
  <c r="R54" i="34"/>
  <c r="S54" i="34"/>
  <c r="T54" i="34"/>
  <c r="R55" i="34"/>
  <c r="S55" i="34"/>
  <c r="T55" i="34"/>
  <c r="R56" i="34"/>
  <c r="S56" i="34"/>
  <c r="T56" i="34"/>
  <c r="R57" i="34"/>
  <c r="S57" i="34"/>
  <c r="T57" i="34"/>
  <c r="R58" i="34"/>
  <c r="S58" i="34"/>
  <c r="T58" i="34"/>
  <c r="R59" i="34"/>
  <c r="S59" i="34"/>
  <c r="T59" i="34"/>
  <c r="R60" i="34"/>
  <c r="S60" i="34"/>
  <c r="T60" i="34"/>
  <c r="R61" i="34"/>
  <c r="S61" i="34"/>
  <c r="T61" i="34"/>
  <c r="R62" i="34"/>
  <c r="S62" i="34"/>
  <c r="T62" i="34"/>
  <c r="R63" i="34"/>
  <c r="S63" i="34"/>
  <c r="T63" i="34"/>
  <c r="R64" i="34"/>
  <c r="S64" i="34"/>
  <c r="T64" i="34"/>
  <c r="R65" i="34"/>
  <c r="S65" i="34"/>
  <c r="T65" i="34"/>
  <c r="R66" i="34"/>
  <c r="S66" i="34"/>
  <c r="T66" i="34"/>
  <c r="R67" i="34"/>
  <c r="S67" i="34"/>
  <c r="T67" i="34"/>
  <c r="R68" i="34"/>
  <c r="S68" i="34"/>
  <c r="T68" i="34"/>
  <c r="R69" i="34"/>
  <c r="S69" i="34"/>
  <c r="T69" i="34"/>
  <c r="R70" i="34"/>
  <c r="S70" i="34"/>
  <c r="T70" i="34"/>
  <c r="R71" i="34"/>
  <c r="S71" i="34"/>
  <c r="T71" i="34"/>
  <c r="R72" i="34"/>
  <c r="S72" i="34"/>
  <c r="T72" i="34"/>
  <c r="R73" i="34"/>
  <c r="S73" i="34"/>
  <c r="T73" i="34"/>
  <c r="R74" i="34"/>
  <c r="S74" i="34"/>
  <c r="T74" i="34"/>
  <c r="R75" i="34"/>
  <c r="S75" i="34"/>
  <c r="T75" i="34"/>
  <c r="R76" i="34"/>
  <c r="S76" i="34"/>
  <c r="T76" i="34"/>
  <c r="R77" i="34"/>
  <c r="S77" i="34"/>
  <c r="T77" i="34"/>
  <c r="R78" i="34"/>
  <c r="S78" i="34"/>
  <c r="T78" i="34"/>
  <c r="R79" i="34"/>
  <c r="S79" i="34"/>
  <c r="T79" i="34"/>
  <c r="R80" i="34"/>
  <c r="S80" i="34"/>
  <c r="T80" i="34"/>
  <c r="R81" i="34"/>
  <c r="S81" i="34"/>
  <c r="T81" i="34"/>
  <c r="R82" i="34"/>
  <c r="S82" i="34"/>
  <c r="T82" i="34"/>
  <c r="R83" i="34"/>
  <c r="S83" i="34"/>
  <c r="T83" i="34"/>
  <c r="R84" i="34"/>
  <c r="S84" i="34"/>
  <c r="T84" i="34"/>
  <c r="R85" i="34"/>
  <c r="S85" i="34"/>
  <c r="T85" i="34"/>
  <c r="R86" i="34"/>
  <c r="S86" i="34"/>
  <c r="T86" i="34"/>
  <c r="R87" i="34"/>
  <c r="S87" i="34"/>
  <c r="T87" i="34"/>
  <c r="R88" i="34"/>
  <c r="S88" i="34"/>
  <c r="T88" i="34"/>
  <c r="R89" i="34"/>
  <c r="S89" i="34"/>
  <c r="T89" i="34"/>
  <c r="R90" i="34"/>
  <c r="S90" i="34"/>
  <c r="T90" i="34"/>
  <c r="R91" i="34"/>
  <c r="S91" i="34"/>
  <c r="T91" i="34"/>
  <c r="R92" i="34"/>
  <c r="S92" i="34"/>
  <c r="T92" i="34"/>
  <c r="R93" i="34"/>
  <c r="S93" i="34"/>
  <c r="T93" i="34"/>
  <c r="R94" i="34"/>
  <c r="S94" i="34"/>
  <c r="T94" i="34"/>
  <c r="R95" i="34"/>
  <c r="S95" i="34"/>
  <c r="T95" i="34"/>
  <c r="R96" i="34"/>
  <c r="S96" i="34"/>
  <c r="T96" i="34"/>
  <c r="R97" i="34"/>
  <c r="S97" i="34"/>
  <c r="T97" i="34"/>
  <c r="R98" i="34"/>
  <c r="S98" i="34"/>
  <c r="T98" i="34"/>
  <c r="R99" i="34"/>
  <c r="S99" i="34"/>
  <c r="T99" i="34"/>
  <c r="R100" i="34"/>
  <c r="S100" i="34"/>
  <c r="T100" i="34"/>
  <c r="R101" i="34"/>
  <c r="S101" i="34"/>
  <c r="T101" i="34"/>
  <c r="R102" i="34"/>
  <c r="S102" i="34"/>
  <c r="T102" i="34"/>
  <c r="R103" i="34"/>
  <c r="S103" i="34"/>
  <c r="T103" i="34"/>
  <c r="R104" i="34"/>
  <c r="S104" i="34"/>
  <c r="T104" i="34"/>
  <c r="R105" i="34"/>
  <c r="S105" i="34"/>
  <c r="T105" i="34"/>
  <c r="R106" i="34"/>
  <c r="S106" i="34"/>
  <c r="T106" i="34"/>
  <c r="R107" i="34"/>
  <c r="S107" i="34"/>
  <c r="T107" i="34"/>
  <c r="R108" i="34"/>
  <c r="S108" i="34"/>
  <c r="T108" i="34"/>
  <c r="R109" i="34"/>
  <c r="S109" i="34"/>
  <c r="T109" i="34"/>
  <c r="R110" i="34"/>
  <c r="S110" i="34"/>
  <c r="T110" i="34"/>
  <c r="R111" i="34"/>
  <c r="S111" i="34"/>
  <c r="T111" i="34"/>
  <c r="R112" i="34"/>
  <c r="S112" i="34"/>
  <c r="T112" i="34"/>
  <c r="R113" i="34"/>
  <c r="S113" i="34"/>
  <c r="T113" i="34"/>
  <c r="R114" i="34"/>
  <c r="S114" i="34"/>
  <c r="T114" i="34"/>
  <c r="R115" i="34"/>
  <c r="S115" i="34"/>
  <c r="T115" i="34"/>
  <c r="R116" i="34"/>
  <c r="S116" i="34"/>
  <c r="T116" i="34"/>
  <c r="R117" i="34"/>
  <c r="S117" i="34"/>
  <c r="T117" i="34"/>
  <c r="R118" i="34"/>
  <c r="S118" i="34"/>
  <c r="T118" i="34"/>
  <c r="R119" i="34"/>
  <c r="S119" i="34"/>
  <c r="T119" i="34"/>
  <c r="R120" i="34"/>
  <c r="S120" i="34"/>
  <c r="T120" i="34"/>
  <c r="R121" i="34"/>
  <c r="S121" i="34"/>
  <c r="T121" i="34"/>
  <c r="R122" i="34"/>
  <c r="S122" i="34"/>
  <c r="T122" i="34"/>
  <c r="R123" i="34"/>
  <c r="S123" i="34"/>
  <c r="T123" i="34"/>
  <c r="R124" i="34"/>
  <c r="S124" i="34"/>
  <c r="T124" i="34"/>
  <c r="R125" i="34"/>
  <c r="S125" i="34"/>
  <c r="T125" i="34"/>
  <c r="R126" i="34"/>
  <c r="S126" i="34"/>
  <c r="T126" i="34"/>
  <c r="R127" i="34"/>
  <c r="S127" i="34"/>
  <c r="T127" i="34"/>
  <c r="R128" i="34"/>
  <c r="S128" i="34"/>
  <c r="T128" i="34"/>
  <c r="R129" i="34"/>
  <c r="S129" i="34"/>
  <c r="T129" i="34"/>
  <c r="R130" i="34"/>
  <c r="S130" i="34"/>
  <c r="T130" i="34"/>
  <c r="R131" i="34"/>
  <c r="S131" i="34"/>
  <c r="T131" i="34"/>
  <c r="R132" i="34"/>
  <c r="S132" i="34"/>
  <c r="T132" i="34"/>
  <c r="R133" i="34"/>
  <c r="S133" i="34"/>
  <c r="T133" i="34"/>
  <c r="R134" i="34"/>
  <c r="S134" i="34"/>
  <c r="T134" i="34"/>
  <c r="R135" i="34"/>
  <c r="S135" i="34"/>
  <c r="T135" i="34"/>
  <c r="R136" i="34"/>
  <c r="S136" i="34"/>
  <c r="T136" i="34"/>
  <c r="R137" i="34"/>
  <c r="S137" i="34"/>
  <c r="T137" i="34"/>
  <c r="R138" i="34"/>
  <c r="S138" i="34"/>
  <c r="T138" i="34"/>
  <c r="R139" i="34"/>
  <c r="S139" i="34"/>
  <c r="T139" i="34"/>
  <c r="R140" i="34"/>
  <c r="S140" i="34"/>
  <c r="T140" i="34"/>
  <c r="R141" i="34"/>
  <c r="S141" i="34"/>
  <c r="T141" i="34"/>
  <c r="R142" i="34"/>
  <c r="S142" i="34"/>
  <c r="T142" i="34"/>
  <c r="R143" i="34"/>
  <c r="S143" i="34"/>
  <c r="T143" i="34"/>
  <c r="R144" i="34"/>
  <c r="S144" i="34"/>
  <c r="T144" i="34"/>
  <c r="R145" i="34"/>
  <c r="S145" i="34"/>
  <c r="T145" i="34"/>
  <c r="R146" i="34"/>
  <c r="S146" i="34"/>
  <c r="T146" i="34"/>
  <c r="R147" i="34"/>
  <c r="S147" i="34"/>
  <c r="T147" i="34"/>
  <c r="R148" i="34"/>
  <c r="S148" i="34"/>
  <c r="T148" i="34"/>
  <c r="R149" i="34"/>
  <c r="S149" i="34"/>
  <c r="T149" i="34"/>
  <c r="R150" i="34"/>
  <c r="S150" i="34"/>
  <c r="T150" i="34"/>
  <c r="R151" i="34"/>
  <c r="S151" i="34"/>
  <c r="T151" i="34"/>
  <c r="R152" i="34"/>
  <c r="S152" i="34"/>
  <c r="T152" i="34"/>
  <c r="R153" i="34"/>
  <c r="S153" i="34"/>
  <c r="T153" i="34"/>
  <c r="R154" i="34"/>
  <c r="S154" i="34"/>
  <c r="T154" i="34"/>
  <c r="R155" i="34"/>
  <c r="S155" i="34"/>
  <c r="T155" i="34"/>
  <c r="R156" i="34"/>
  <c r="S156" i="34"/>
  <c r="T156" i="34"/>
  <c r="R157" i="34"/>
  <c r="S157" i="34"/>
  <c r="T157" i="34"/>
  <c r="R158" i="34"/>
  <c r="S158" i="34"/>
  <c r="T158" i="34"/>
  <c r="R159" i="34"/>
  <c r="S159" i="34"/>
  <c r="T159" i="34"/>
  <c r="R160" i="34"/>
  <c r="S160" i="34"/>
  <c r="T160" i="34"/>
  <c r="R161" i="34"/>
  <c r="S161" i="34"/>
  <c r="T161" i="34"/>
  <c r="R162" i="34"/>
  <c r="S162" i="34"/>
  <c r="T162" i="34"/>
  <c r="R163" i="34"/>
  <c r="S163" i="34"/>
  <c r="T163" i="34"/>
  <c r="R164" i="34"/>
  <c r="S164" i="34"/>
  <c r="T164" i="34"/>
  <c r="R165" i="34"/>
  <c r="S165" i="34"/>
  <c r="T165" i="34"/>
  <c r="R166" i="34"/>
  <c r="S166" i="34"/>
  <c r="T166" i="34"/>
  <c r="R167" i="34"/>
  <c r="S167" i="34"/>
  <c r="T167" i="34"/>
  <c r="R168" i="34"/>
  <c r="S168" i="34"/>
  <c r="T168" i="34"/>
  <c r="R169" i="34"/>
  <c r="S169" i="34"/>
  <c r="T169" i="34"/>
  <c r="R170" i="34"/>
  <c r="S170" i="34"/>
  <c r="T170" i="34"/>
  <c r="R171" i="34"/>
  <c r="S171" i="34"/>
  <c r="T171" i="34"/>
  <c r="R172" i="34"/>
  <c r="S172" i="34"/>
  <c r="T172" i="34"/>
  <c r="R173" i="34"/>
  <c r="S173" i="34"/>
  <c r="T173" i="34"/>
  <c r="R174" i="34"/>
  <c r="S174" i="34"/>
  <c r="T174" i="34"/>
  <c r="R175" i="34"/>
  <c r="S175" i="34"/>
  <c r="T175" i="34"/>
  <c r="R176" i="34"/>
  <c r="S176" i="34"/>
  <c r="T176" i="34"/>
  <c r="R177" i="34"/>
  <c r="S177" i="34"/>
  <c r="T177" i="34"/>
  <c r="R178" i="34"/>
  <c r="S178" i="34"/>
  <c r="T178" i="34"/>
  <c r="R179" i="34"/>
  <c r="S179" i="34"/>
  <c r="T179" i="34"/>
  <c r="R180" i="34"/>
  <c r="S180" i="34"/>
  <c r="T180" i="34"/>
  <c r="R181" i="34"/>
  <c r="S181" i="34"/>
  <c r="T181" i="34"/>
  <c r="R182" i="34"/>
  <c r="S182" i="34"/>
  <c r="T182" i="34"/>
  <c r="R183" i="34"/>
  <c r="S183" i="34"/>
  <c r="T183" i="34"/>
  <c r="R184" i="34"/>
  <c r="S184" i="34"/>
  <c r="T184" i="34"/>
  <c r="R185" i="34"/>
  <c r="S185" i="34"/>
  <c r="T185" i="34"/>
  <c r="R186" i="34"/>
  <c r="S186" i="34"/>
  <c r="T186" i="34"/>
  <c r="R187" i="34"/>
  <c r="S187" i="34"/>
  <c r="T187" i="34"/>
  <c r="R188" i="34"/>
  <c r="S188" i="34"/>
  <c r="T188" i="34"/>
  <c r="R189" i="34"/>
  <c r="S189" i="34"/>
  <c r="T189" i="34"/>
  <c r="R190" i="34"/>
  <c r="S190" i="34"/>
  <c r="T190" i="34"/>
  <c r="R191" i="34"/>
  <c r="S191" i="34"/>
  <c r="T191" i="34"/>
  <c r="R192" i="34"/>
  <c r="S192" i="34"/>
  <c r="T192" i="34"/>
  <c r="R193" i="34"/>
  <c r="S193" i="34"/>
  <c r="T193" i="34"/>
  <c r="R194" i="34"/>
  <c r="S194" i="34"/>
  <c r="T194" i="34"/>
  <c r="R195" i="34"/>
  <c r="S195" i="34"/>
  <c r="T195" i="34"/>
  <c r="R196" i="34"/>
  <c r="S196" i="34"/>
  <c r="T196" i="34"/>
  <c r="R197" i="34"/>
  <c r="S197" i="34"/>
  <c r="T197" i="34"/>
  <c r="R198" i="34"/>
  <c r="S198" i="34"/>
  <c r="T198" i="34"/>
  <c r="R199" i="34"/>
  <c r="S199" i="34"/>
  <c r="T199" i="34"/>
  <c r="R200" i="34"/>
  <c r="S200" i="34"/>
  <c r="T200" i="34"/>
  <c r="R19" i="33"/>
  <c r="S19" i="33"/>
  <c r="T19" i="33"/>
  <c r="R20" i="33"/>
  <c r="S20" i="33"/>
  <c r="T20" i="33"/>
  <c r="R21" i="33"/>
  <c r="S21" i="33"/>
  <c r="T21" i="33"/>
  <c r="R22" i="33"/>
  <c r="S22" i="33"/>
  <c r="T22" i="33"/>
  <c r="R23" i="33"/>
  <c r="S23" i="33"/>
  <c r="T23" i="33"/>
  <c r="R24" i="33"/>
  <c r="S24" i="33"/>
  <c r="T24" i="33"/>
  <c r="R25" i="33"/>
  <c r="S25" i="33"/>
  <c r="T25" i="33"/>
  <c r="R26" i="33"/>
  <c r="S26" i="33"/>
  <c r="T26" i="33"/>
  <c r="R27" i="33"/>
  <c r="S27" i="33"/>
  <c r="T27" i="33"/>
  <c r="R28" i="33"/>
  <c r="S28" i="33"/>
  <c r="T28" i="33"/>
  <c r="R29" i="33"/>
  <c r="S29" i="33"/>
  <c r="T29" i="33"/>
  <c r="R30" i="33"/>
  <c r="S30" i="33"/>
  <c r="T30" i="33"/>
  <c r="R31" i="33"/>
  <c r="S31" i="33"/>
  <c r="T31" i="33"/>
  <c r="R32" i="33"/>
  <c r="S32" i="33"/>
  <c r="T32" i="33"/>
  <c r="R33" i="33"/>
  <c r="S33" i="33"/>
  <c r="T33" i="33"/>
  <c r="R34" i="33"/>
  <c r="S34" i="33"/>
  <c r="T34" i="33"/>
  <c r="R35" i="33"/>
  <c r="S35" i="33"/>
  <c r="T35" i="33"/>
  <c r="R36" i="33"/>
  <c r="S36" i="33"/>
  <c r="T36" i="33"/>
  <c r="R37" i="33"/>
  <c r="S37" i="33"/>
  <c r="T37" i="33"/>
  <c r="R38" i="33"/>
  <c r="S38" i="33"/>
  <c r="T38" i="33"/>
  <c r="R39" i="33"/>
  <c r="S39" i="33"/>
  <c r="T39" i="33"/>
  <c r="R40" i="33"/>
  <c r="S40" i="33"/>
  <c r="T40" i="33"/>
  <c r="R41" i="33"/>
  <c r="S41" i="33"/>
  <c r="T41" i="33"/>
  <c r="R42" i="33"/>
  <c r="S42" i="33"/>
  <c r="T42" i="33"/>
  <c r="R43" i="33"/>
  <c r="S43" i="33"/>
  <c r="T43" i="33"/>
  <c r="R44" i="33"/>
  <c r="S44" i="33"/>
  <c r="T44" i="33"/>
  <c r="R45" i="33"/>
  <c r="S45" i="33"/>
  <c r="T45" i="33"/>
  <c r="R46" i="33"/>
  <c r="S46" i="33"/>
  <c r="T46" i="33"/>
  <c r="R47" i="33"/>
  <c r="S47" i="33"/>
  <c r="T47" i="33"/>
  <c r="R48" i="33"/>
  <c r="S48" i="33"/>
  <c r="T48" i="33"/>
  <c r="R49" i="33"/>
  <c r="S49" i="33"/>
  <c r="T49" i="33"/>
  <c r="R50" i="33"/>
  <c r="S50" i="33"/>
  <c r="T50" i="33"/>
  <c r="R51" i="33"/>
  <c r="S51" i="33"/>
  <c r="T51" i="33"/>
  <c r="R52" i="33"/>
  <c r="S52" i="33"/>
  <c r="T52" i="33"/>
  <c r="R53" i="33"/>
  <c r="S53" i="33"/>
  <c r="T53" i="33"/>
  <c r="R54" i="33"/>
  <c r="S54" i="33"/>
  <c r="T54" i="33"/>
  <c r="R55" i="33"/>
  <c r="S55" i="33"/>
  <c r="T55" i="33"/>
  <c r="R56" i="33"/>
  <c r="S56" i="33"/>
  <c r="T56" i="33"/>
  <c r="R57" i="33"/>
  <c r="S57" i="33"/>
  <c r="T57" i="33"/>
  <c r="R58" i="33"/>
  <c r="S58" i="33"/>
  <c r="T58" i="33"/>
  <c r="R59" i="33"/>
  <c r="S59" i="33"/>
  <c r="T59" i="33"/>
  <c r="R60" i="33"/>
  <c r="S60" i="33"/>
  <c r="T60" i="33"/>
  <c r="R61" i="33"/>
  <c r="S61" i="33"/>
  <c r="T61" i="33"/>
  <c r="R62" i="33"/>
  <c r="S62" i="33"/>
  <c r="T62" i="33"/>
  <c r="R63" i="33"/>
  <c r="S63" i="33"/>
  <c r="T63" i="33"/>
  <c r="R64" i="33"/>
  <c r="S64" i="33"/>
  <c r="T64" i="33"/>
  <c r="R65" i="33"/>
  <c r="S65" i="33"/>
  <c r="T65" i="33"/>
  <c r="R66" i="33"/>
  <c r="S66" i="33"/>
  <c r="T66" i="33"/>
  <c r="R67" i="33"/>
  <c r="S67" i="33"/>
  <c r="T67" i="33"/>
  <c r="R68" i="33"/>
  <c r="S68" i="33"/>
  <c r="T68" i="33"/>
  <c r="R69" i="33"/>
  <c r="S69" i="33"/>
  <c r="T69" i="33"/>
  <c r="R70" i="33"/>
  <c r="S70" i="33"/>
  <c r="T70" i="33"/>
  <c r="R71" i="33"/>
  <c r="S71" i="33"/>
  <c r="T71" i="33"/>
  <c r="R72" i="33"/>
  <c r="S72" i="33"/>
  <c r="T72" i="33"/>
  <c r="R73" i="33"/>
  <c r="S73" i="33"/>
  <c r="T73" i="33"/>
  <c r="R74" i="33"/>
  <c r="S74" i="33"/>
  <c r="T74" i="33"/>
  <c r="R75" i="33"/>
  <c r="S75" i="33"/>
  <c r="T75" i="33"/>
  <c r="R76" i="33"/>
  <c r="S76" i="33"/>
  <c r="T76" i="33"/>
  <c r="R77" i="33"/>
  <c r="S77" i="33"/>
  <c r="T77" i="33"/>
  <c r="R78" i="33"/>
  <c r="S78" i="33"/>
  <c r="T78" i="33"/>
  <c r="R79" i="33"/>
  <c r="S79" i="33"/>
  <c r="T79" i="33"/>
  <c r="R80" i="33"/>
  <c r="S80" i="33"/>
  <c r="T80" i="33"/>
  <c r="R81" i="33"/>
  <c r="S81" i="33"/>
  <c r="T81" i="33"/>
  <c r="R82" i="33"/>
  <c r="S82" i="33"/>
  <c r="T82" i="33"/>
  <c r="R83" i="33"/>
  <c r="S83" i="33"/>
  <c r="T83" i="33"/>
  <c r="R84" i="33"/>
  <c r="S84" i="33"/>
  <c r="T84" i="33"/>
  <c r="R85" i="33"/>
  <c r="S85" i="33"/>
  <c r="T85" i="33"/>
  <c r="R86" i="33"/>
  <c r="S86" i="33"/>
  <c r="T86" i="33"/>
  <c r="R87" i="33"/>
  <c r="S87" i="33"/>
  <c r="T87" i="33"/>
  <c r="R88" i="33"/>
  <c r="S88" i="33"/>
  <c r="T88" i="33"/>
  <c r="R89" i="33"/>
  <c r="S89" i="33"/>
  <c r="T89" i="33"/>
  <c r="R90" i="33"/>
  <c r="S90" i="33"/>
  <c r="T90" i="33"/>
  <c r="R91" i="33"/>
  <c r="S91" i="33"/>
  <c r="T91" i="33"/>
  <c r="R92" i="33"/>
  <c r="S92" i="33"/>
  <c r="T92" i="33"/>
  <c r="R93" i="33"/>
  <c r="S93" i="33"/>
  <c r="T93" i="33"/>
  <c r="R94" i="33"/>
  <c r="S94" i="33"/>
  <c r="T94" i="33"/>
  <c r="R95" i="33"/>
  <c r="S95" i="33"/>
  <c r="T95" i="33"/>
  <c r="R96" i="33"/>
  <c r="S96" i="33"/>
  <c r="T96" i="33"/>
  <c r="R97" i="33"/>
  <c r="S97" i="33"/>
  <c r="T97" i="33"/>
  <c r="R98" i="33"/>
  <c r="S98" i="33"/>
  <c r="T98" i="33"/>
  <c r="R99" i="33"/>
  <c r="S99" i="33"/>
  <c r="T99" i="33"/>
  <c r="R100" i="33"/>
  <c r="S100" i="33"/>
  <c r="T100" i="33"/>
  <c r="R101" i="33"/>
  <c r="S101" i="33"/>
  <c r="T101" i="33"/>
  <c r="R102" i="33"/>
  <c r="S102" i="33"/>
  <c r="T102" i="33"/>
  <c r="R103" i="33"/>
  <c r="S103" i="33"/>
  <c r="T103" i="33"/>
  <c r="R104" i="33"/>
  <c r="S104" i="33"/>
  <c r="T104" i="33"/>
  <c r="R105" i="33"/>
  <c r="S105" i="33"/>
  <c r="T105" i="33"/>
  <c r="R106" i="33"/>
  <c r="S106" i="33"/>
  <c r="T106" i="33"/>
  <c r="R107" i="33"/>
  <c r="S107" i="33"/>
  <c r="T107" i="33"/>
  <c r="R108" i="33"/>
  <c r="S108" i="33"/>
  <c r="T108" i="33"/>
  <c r="R109" i="33"/>
  <c r="S109" i="33"/>
  <c r="T109" i="33"/>
  <c r="R110" i="33"/>
  <c r="S110" i="33"/>
  <c r="T110" i="33"/>
  <c r="R111" i="33"/>
  <c r="S111" i="33"/>
  <c r="T111" i="33"/>
  <c r="R112" i="33"/>
  <c r="S112" i="33"/>
  <c r="T112" i="33"/>
  <c r="R113" i="33"/>
  <c r="S113" i="33"/>
  <c r="T113" i="33"/>
  <c r="R114" i="33"/>
  <c r="S114" i="33"/>
  <c r="T114" i="33"/>
  <c r="R115" i="33"/>
  <c r="S115" i="33"/>
  <c r="T115" i="33"/>
  <c r="R116" i="33"/>
  <c r="S116" i="33"/>
  <c r="T116" i="33"/>
  <c r="R117" i="33"/>
  <c r="S117" i="33"/>
  <c r="T117" i="33"/>
  <c r="R118" i="33"/>
  <c r="S118" i="33"/>
  <c r="T118" i="33"/>
  <c r="R119" i="33"/>
  <c r="S119" i="33"/>
  <c r="T119" i="33"/>
  <c r="R120" i="33"/>
  <c r="S120" i="33"/>
  <c r="T120" i="33"/>
  <c r="R121" i="33"/>
  <c r="S121" i="33"/>
  <c r="T121" i="33"/>
  <c r="R122" i="33"/>
  <c r="S122" i="33"/>
  <c r="T122" i="33"/>
  <c r="R123" i="33"/>
  <c r="S123" i="33"/>
  <c r="T123" i="33"/>
  <c r="R124" i="33"/>
  <c r="S124" i="33"/>
  <c r="T124" i="33"/>
  <c r="R125" i="33"/>
  <c r="S125" i="33"/>
  <c r="T125" i="33"/>
  <c r="R126" i="33"/>
  <c r="S126" i="33"/>
  <c r="T126" i="33"/>
  <c r="R127" i="33"/>
  <c r="S127" i="33"/>
  <c r="T127" i="33"/>
  <c r="R128" i="33"/>
  <c r="S128" i="33"/>
  <c r="T128" i="33"/>
  <c r="R129" i="33"/>
  <c r="S129" i="33"/>
  <c r="T129" i="33"/>
  <c r="R130" i="33"/>
  <c r="S130" i="33"/>
  <c r="T130" i="33"/>
  <c r="R131" i="33"/>
  <c r="S131" i="33"/>
  <c r="T131" i="33"/>
  <c r="R132" i="33"/>
  <c r="S132" i="33"/>
  <c r="T132" i="33"/>
  <c r="R133" i="33"/>
  <c r="S133" i="33"/>
  <c r="T133" i="33"/>
  <c r="R134" i="33"/>
  <c r="S134" i="33"/>
  <c r="T134" i="33"/>
  <c r="R135" i="33"/>
  <c r="S135" i="33"/>
  <c r="T135" i="33"/>
  <c r="R136" i="33"/>
  <c r="S136" i="33"/>
  <c r="T136" i="33"/>
  <c r="R137" i="33"/>
  <c r="S137" i="33"/>
  <c r="T137" i="33"/>
  <c r="R138" i="33"/>
  <c r="S138" i="33"/>
  <c r="T138" i="33"/>
  <c r="R139" i="33"/>
  <c r="S139" i="33"/>
  <c r="T139" i="33"/>
  <c r="R140" i="33"/>
  <c r="S140" i="33"/>
  <c r="T140" i="33"/>
  <c r="R141" i="33"/>
  <c r="S141" i="33"/>
  <c r="T141" i="33"/>
  <c r="R142" i="33"/>
  <c r="S142" i="33"/>
  <c r="T142" i="33"/>
  <c r="R143" i="33"/>
  <c r="S143" i="33"/>
  <c r="T143" i="33"/>
  <c r="R144" i="33"/>
  <c r="S144" i="33"/>
  <c r="T144" i="33"/>
  <c r="R145" i="33"/>
  <c r="S145" i="33"/>
  <c r="T145" i="33"/>
  <c r="R146" i="33"/>
  <c r="S146" i="33"/>
  <c r="T146" i="33"/>
  <c r="R147" i="33"/>
  <c r="S147" i="33"/>
  <c r="T147" i="33"/>
  <c r="R148" i="33"/>
  <c r="S148" i="33"/>
  <c r="T148" i="33"/>
  <c r="R149" i="33"/>
  <c r="S149" i="33"/>
  <c r="T149" i="33"/>
  <c r="R150" i="33"/>
  <c r="S150" i="33"/>
  <c r="T150" i="33"/>
  <c r="R151" i="33"/>
  <c r="S151" i="33"/>
  <c r="T151" i="33"/>
  <c r="R152" i="33"/>
  <c r="S152" i="33"/>
  <c r="T152" i="33"/>
  <c r="R153" i="33"/>
  <c r="S153" i="33"/>
  <c r="T153" i="33"/>
  <c r="R154" i="33"/>
  <c r="S154" i="33"/>
  <c r="T154" i="33"/>
  <c r="R155" i="33"/>
  <c r="S155" i="33"/>
  <c r="T155" i="33"/>
  <c r="R156" i="33"/>
  <c r="S156" i="33"/>
  <c r="T156" i="33"/>
  <c r="R157" i="33"/>
  <c r="S157" i="33"/>
  <c r="T157" i="33"/>
  <c r="R158" i="33"/>
  <c r="S158" i="33"/>
  <c r="T158" i="33"/>
  <c r="R159" i="33"/>
  <c r="S159" i="33"/>
  <c r="T159" i="33"/>
  <c r="R160" i="33"/>
  <c r="S160" i="33"/>
  <c r="T160" i="33"/>
  <c r="R161" i="33"/>
  <c r="S161" i="33"/>
  <c r="T161" i="33"/>
  <c r="R162" i="33"/>
  <c r="S162" i="33"/>
  <c r="T162" i="33"/>
  <c r="R163" i="33"/>
  <c r="S163" i="33"/>
  <c r="T163" i="33"/>
  <c r="R164" i="33"/>
  <c r="S164" i="33"/>
  <c r="T164" i="33"/>
  <c r="R165" i="33"/>
  <c r="S165" i="33"/>
  <c r="T165" i="33"/>
  <c r="R166" i="33"/>
  <c r="S166" i="33"/>
  <c r="T166" i="33"/>
  <c r="R167" i="33"/>
  <c r="S167" i="33"/>
  <c r="T167" i="33"/>
  <c r="R168" i="33"/>
  <c r="S168" i="33"/>
  <c r="T168" i="33"/>
  <c r="R169" i="33"/>
  <c r="S169" i="33"/>
  <c r="T169" i="33"/>
  <c r="R170" i="33"/>
  <c r="S170" i="33"/>
  <c r="T170" i="33"/>
  <c r="R171" i="33"/>
  <c r="S171" i="33"/>
  <c r="T171" i="33"/>
  <c r="R172" i="33"/>
  <c r="S172" i="33"/>
  <c r="T172" i="33"/>
  <c r="R173" i="33"/>
  <c r="S173" i="33"/>
  <c r="T173" i="33"/>
  <c r="R174" i="33"/>
  <c r="S174" i="33"/>
  <c r="T174" i="33"/>
  <c r="R175" i="33"/>
  <c r="S175" i="33"/>
  <c r="T175" i="33"/>
  <c r="R176" i="33"/>
  <c r="S176" i="33"/>
  <c r="T176" i="33"/>
  <c r="R177" i="33"/>
  <c r="S177" i="33"/>
  <c r="T177" i="33"/>
  <c r="R178" i="33"/>
  <c r="S178" i="33"/>
  <c r="T178" i="33"/>
  <c r="R179" i="33"/>
  <c r="S179" i="33"/>
  <c r="T179" i="33"/>
  <c r="R180" i="33"/>
  <c r="S180" i="33"/>
  <c r="T180" i="33"/>
  <c r="R181" i="33"/>
  <c r="S181" i="33"/>
  <c r="T181" i="33"/>
  <c r="R182" i="33"/>
  <c r="S182" i="33"/>
  <c r="T182" i="33"/>
  <c r="R183" i="33"/>
  <c r="S183" i="33"/>
  <c r="T183" i="33"/>
  <c r="R184" i="33"/>
  <c r="S184" i="33"/>
  <c r="T184" i="33"/>
  <c r="R185" i="33"/>
  <c r="S185" i="33"/>
  <c r="T185" i="33"/>
  <c r="R186" i="33"/>
  <c r="S186" i="33"/>
  <c r="T186" i="33"/>
  <c r="R187" i="33"/>
  <c r="S187" i="33"/>
  <c r="T187" i="33"/>
  <c r="R188" i="33"/>
  <c r="S188" i="33"/>
  <c r="T188" i="33"/>
  <c r="R189" i="33"/>
  <c r="S189" i="33"/>
  <c r="T189" i="33"/>
  <c r="R190" i="33"/>
  <c r="S190" i="33"/>
  <c r="T190" i="33"/>
  <c r="R191" i="33"/>
  <c r="S191" i="33"/>
  <c r="T191" i="33"/>
  <c r="R192" i="33"/>
  <c r="S192" i="33"/>
  <c r="T192" i="33"/>
  <c r="R193" i="33"/>
  <c r="S193" i="33"/>
  <c r="T193" i="33"/>
  <c r="R194" i="33"/>
  <c r="S194" i="33"/>
  <c r="T194" i="33"/>
  <c r="R195" i="33"/>
  <c r="S195" i="33"/>
  <c r="T195" i="33"/>
  <c r="R196" i="33"/>
  <c r="S196" i="33"/>
  <c r="T196" i="33"/>
  <c r="R197" i="33"/>
  <c r="S197" i="33"/>
  <c r="T197" i="33"/>
  <c r="R198" i="33"/>
  <c r="S198" i="33"/>
  <c r="T198" i="33"/>
  <c r="R199" i="33"/>
  <c r="S199" i="33"/>
  <c r="T199" i="33"/>
  <c r="R200" i="33"/>
  <c r="S200" i="33"/>
  <c r="T200" i="33"/>
  <c r="R19" i="46"/>
  <c r="S19" i="46"/>
  <c r="T19" i="46"/>
  <c r="R20" i="46"/>
  <c r="S20" i="46"/>
  <c r="T20" i="46"/>
  <c r="R21" i="46"/>
  <c r="S21" i="46"/>
  <c r="T21" i="46"/>
  <c r="R22" i="46"/>
  <c r="S22" i="46"/>
  <c r="T22" i="46"/>
  <c r="R23" i="46"/>
  <c r="S23" i="46"/>
  <c r="T23" i="46"/>
  <c r="R24" i="46"/>
  <c r="S24" i="46"/>
  <c r="T24" i="46"/>
  <c r="R25" i="46"/>
  <c r="S25" i="46"/>
  <c r="T25" i="46"/>
  <c r="R26" i="46"/>
  <c r="S26" i="46"/>
  <c r="T26" i="46"/>
  <c r="R27" i="46"/>
  <c r="S27" i="46"/>
  <c r="T27" i="46"/>
  <c r="R28" i="46"/>
  <c r="S28" i="46"/>
  <c r="T28" i="46"/>
  <c r="R29" i="46"/>
  <c r="S29" i="46"/>
  <c r="T29" i="46"/>
  <c r="R30" i="46"/>
  <c r="S30" i="46"/>
  <c r="T30" i="46"/>
  <c r="R31" i="46"/>
  <c r="S31" i="46"/>
  <c r="T31" i="46"/>
  <c r="R32" i="46"/>
  <c r="S32" i="46"/>
  <c r="T32" i="46"/>
  <c r="R33" i="46"/>
  <c r="S33" i="46"/>
  <c r="T33" i="46"/>
  <c r="R34" i="46"/>
  <c r="S34" i="46"/>
  <c r="T34" i="46"/>
  <c r="R35" i="46"/>
  <c r="S35" i="46"/>
  <c r="T35" i="46"/>
  <c r="R36" i="46"/>
  <c r="S36" i="46"/>
  <c r="T36" i="46"/>
  <c r="R37" i="46"/>
  <c r="S37" i="46"/>
  <c r="T37" i="46"/>
  <c r="R38" i="46"/>
  <c r="S38" i="46"/>
  <c r="T38" i="46"/>
  <c r="R39" i="46"/>
  <c r="S39" i="46"/>
  <c r="T39" i="46"/>
  <c r="R40" i="46"/>
  <c r="S40" i="46"/>
  <c r="T40" i="46"/>
  <c r="R41" i="46"/>
  <c r="S41" i="46"/>
  <c r="T41" i="46"/>
  <c r="R42" i="46"/>
  <c r="S42" i="46"/>
  <c r="T42" i="46"/>
  <c r="R43" i="46"/>
  <c r="S43" i="46"/>
  <c r="T43" i="46"/>
  <c r="R44" i="46"/>
  <c r="S44" i="46"/>
  <c r="T44" i="46"/>
  <c r="R45" i="46"/>
  <c r="S45" i="46"/>
  <c r="T45" i="46"/>
  <c r="R46" i="46"/>
  <c r="S46" i="46"/>
  <c r="T46" i="46"/>
  <c r="R47" i="46"/>
  <c r="S47" i="46"/>
  <c r="T47" i="46"/>
  <c r="R48" i="46"/>
  <c r="S48" i="46"/>
  <c r="T48" i="46"/>
  <c r="R49" i="46"/>
  <c r="S49" i="46"/>
  <c r="T49" i="46"/>
  <c r="R50" i="46"/>
  <c r="S50" i="46"/>
  <c r="T50" i="46"/>
  <c r="R51" i="46"/>
  <c r="S51" i="46"/>
  <c r="T51" i="46"/>
  <c r="R52" i="46"/>
  <c r="S52" i="46"/>
  <c r="T52" i="46"/>
  <c r="R53" i="46"/>
  <c r="S53" i="46"/>
  <c r="T53" i="46"/>
  <c r="R54" i="46"/>
  <c r="S54" i="46"/>
  <c r="T54" i="46"/>
  <c r="R55" i="46"/>
  <c r="S55" i="46"/>
  <c r="T55" i="46"/>
  <c r="R56" i="46"/>
  <c r="S56" i="46"/>
  <c r="T56" i="46"/>
  <c r="R57" i="46"/>
  <c r="S57" i="46"/>
  <c r="T57" i="46"/>
  <c r="R58" i="46"/>
  <c r="S58" i="46"/>
  <c r="T58" i="46"/>
  <c r="R59" i="46"/>
  <c r="S59" i="46"/>
  <c r="T59" i="46"/>
  <c r="R60" i="46"/>
  <c r="S60" i="46"/>
  <c r="T60" i="46"/>
  <c r="R61" i="46"/>
  <c r="S61" i="46"/>
  <c r="T61" i="46"/>
  <c r="R62" i="46"/>
  <c r="S62" i="46"/>
  <c r="T62" i="46"/>
  <c r="R63" i="46"/>
  <c r="S63" i="46"/>
  <c r="T63" i="46"/>
  <c r="R64" i="46"/>
  <c r="S64" i="46"/>
  <c r="T64" i="46"/>
  <c r="R65" i="46"/>
  <c r="S65" i="46"/>
  <c r="T65" i="46"/>
  <c r="R66" i="46"/>
  <c r="S66" i="46"/>
  <c r="T66" i="46"/>
  <c r="R67" i="46"/>
  <c r="S67" i="46"/>
  <c r="T67" i="46"/>
  <c r="R68" i="46"/>
  <c r="S68" i="46"/>
  <c r="T68" i="46"/>
  <c r="R69" i="46"/>
  <c r="S69" i="46"/>
  <c r="T69" i="46"/>
  <c r="R70" i="46"/>
  <c r="S70" i="46"/>
  <c r="T70" i="46"/>
  <c r="R71" i="46"/>
  <c r="S71" i="46"/>
  <c r="T71" i="46"/>
  <c r="R72" i="46"/>
  <c r="S72" i="46"/>
  <c r="T72" i="46"/>
  <c r="R73" i="46"/>
  <c r="S73" i="46"/>
  <c r="T73" i="46"/>
  <c r="R74" i="46"/>
  <c r="S74" i="46"/>
  <c r="T74" i="46"/>
  <c r="R75" i="46"/>
  <c r="S75" i="46"/>
  <c r="T75" i="46"/>
  <c r="R76" i="46"/>
  <c r="S76" i="46"/>
  <c r="T76" i="46"/>
  <c r="R77" i="46"/>
  <c r="S77" i="46"/>
  <c r="T77" i="46"/>
  <c r="R78" i="46"/>
  <c r="S78" i="46"/>
  <c r="T78" i="46"/>
  <c r="R79" i="46"/>
  <c r="S79" i="46"/>
  <c r="T79" i="46"/>
  <c r="R80" i="46"/>
  <c r="S80" i="46"/>
  <c r="T80" i="46"/>
  <c r="R81" i="46"/>
  <c r="S81" i="46"/>
  <c r="T81" i="46"/>
  <c r="R82" i="46"/>
  <c r="S82" i="46"/>
  <c r="T82" i="46"/>
  <c r="R83" i="46"/>
  <c r="S83" i="46"/>
  <c r="T83" i="46"/>
  <c r="R84" i="46"/>
  <c r="S84" i="46"/>
  <c r="T84" i="46"/>
  <c r="R85" i="46"/>
  <c r="S85" i="46"/>
  <c r="T85" i="46"/>
  <c r="R86" i="46"/>
  <c r="S86" i="46"/>
  <c r="T86" i="46"/>
  <c r="R87" i="46"/>
  <c r="S87" i="46"/>
  <c r="T87" i="46"/>
  <c r="R88" i="46"/>
  <c r="S88" i="46"/>
  <c r="T88" i="46"/>
  <c r="R89" i="46"/>
  <c r="S89" i="46"/>
  <c r="T89" i="46"/>
  <c r="R90" i="46"/>
  <c r="S90" i="46"/>
  <c r="T90" i="46"/>
  <c r="R91" i="46"/>
  <c r="S91" i="46"/>
  <c r="T91" i="46"/>
  <c r="R92" i="46"/>
  <c r="S92" i="46"/>
  <c r="T92" i="46"/>
  <c r="R93" i="46"/>
  <c r="S93" i="46"/>
  <c r="T93" i="46"/>
  <c r="R94" i="46"/>
  <c r="S94" i="46"/>
  <c r="T94" i="46"/>
  <c r="R95" i="46"/>
  <c r="S95" i="46"/>
  <c r="T95" i="46"/>
  <c r="R96" i="46"/>
  <c r="S96" i="46"/>
  <c r="T96" i="46"/>
  <c r="R97" i="46"/>
  <c r="S97" i="46"/>
  <c r="T97" i="46"/>
  <c r="R98" i="46"/>
  <c r="S98" i="46"/>
  <c r="T98" i="46"/>
  <c r="R99" i="46"/>
  <c r="S99" i="46"/>
  <c r="T99" i="46"/>
  <c r="R100" i="46"/>
  <c r="S100" i="46"/>
  <c r="T100" i="46"/>
  <c r="R101" i="46"/>
  <c r="S101" i="46"/>
  <c r="T101" i="46"/>
  <c r="R102" i="46"/>
  <c r="S102" i="46"/>
  <c r="T102" i="46"/>
  <c r="R103" i="46"/>
  <c r="S103" i="46"/>
  <c r="T103" i="46"/>
  <c r="R104" i="46"/>
  <c r="S104" i="46"/>
  <c r="T104" i="46"/>
  <c r="R105" i="46"/>
  <c r="S105" i="46"/>
  <c r="T105" i="46"/>
  <c r="R106" i="46"/>
  <c r="S106" i="46"/>
  <c r="T106" i="46"/>
  <c r="R107" i="46"/>
  <c r="S107" i="46"/>
  <c r="T107" i="46"/>
  <c r="R108" i="46"/>
  <c r="S108" i="46"/>
  <c r="T108" i="46"/>
  <c r="R109" i="46"/>
  <c r="S109" i="46"/>
  <c r="T109" i="46"/>
  <c r="R110" i="46"/>
  <c r="S110" i="46"/>
  <c r="T110" i="46"/>
  <c r="R111" i="46"/>
  <c r="S111" i="46"/>
  <c r="T111" i="46"/>
  <c r="R112" i="46"/>
  <c r="S112" i="46"/>
  <c r="T112" i="46"/>
  <c r="R113" i="46"/>
  <c r="S113" i="46"/>
  <c r="T113" i="46"/>
  <c r="R114" i="46"/>
  <c r="S114" i="46"/>
  <c r="T114" i="46"/>
  <c r="R115" i="46"/>
  <c r="S115" i="46"/>
  <c r="T115" i="46"/>
  <c r="R116" i="46"/>
  <c r="S116" i="46"/>
  <c r="T116" i="46"/>
  <c r="R117" i="46"/>
  <c r="S117" i="46"/>
  <c r="T117" i="46"/>
  <c r="R118" i="46"/>
  <c r="S118" i="46"/>
  <c r="T118" i="46"/>
  <c r="R119" i="46"/>
  <c r="S119" i="46"/>
  <c r="T119" i="46"/>
  <c r="R120" i="46"/>
  <c r="S120" i="46"/>
  <c r="T120" i="46"/>
  <c r="R121" i="46"/>
  <c r="S121" i="46"/>
  <c r="T121" i="46"/>
  <c r="R122" i="46"/>
  <c r="S122" i="46"/>
  <c r="T122" i="46"/>
  <c r="R123" i="46"/>
  <c r="S123" i="46"/>
  <c r="T123" i="46"/>
  <c r="R124" i="46"/>
  <c r="S124" i="46"/>
  <c r="T124" i="46"/>
  <c r="R125" i="46"/>
  <c r="S125" i="46"/>
  <c r="T125" i="46"/>
  <c r="R126" i="46"/>
  <c r="S126" i="46"/>
  <c r="T126" i="46"/>
  <c r="R127" i="46"/>
  <c r="S127" i="46"/>
  <c r="T127" i="46"/>
  <c r="R128" i="46"/>
  <c r="S128" i="46"/>
  <c r="T128" i="46"/>
  <c r="R129" i="46"/>
  <c r="S129" i="46"/>
  <c r="T129" i="46"/>
  <c r="R130" i="46"/>
  <c r="S130" i="46"/>
  <c r="T130" i="46"/>
  <c r="R131" i="46"/>
  <c r="S131" i="46"/>
  <c r="T131" i="46"/>
  <c r="R132" i="46"/>
  <c r="S132" i="46"/>
  <c r="T132" i="46"/>
  <c r="R133" i="46"/>
  <c r="S133" i="46"/>
  <c r="T133" i="46"/>
  <c r="R134" i="46"/>
  <c r="S134" i="46"/>
  <c r="T134" i="46"/>
  <c r="R135" i="46"/>
  <c r="S135" i="46"/>
  <c r="T135" i="46"/>
  <c r="R136" i="46"/>
  <c r="S136" i="46"/>
  <c r="T136" i="46"/>
  <c r="R137" i="46"/>
  <c r="S137" i="46"/>
  <c r="T137" i="46"/>
  <c r="R138" i="46"/>
  <c r="S138" i="46"/>
  <c r="T138" i="46"/>
  <c r="R139" i="46"/>
  <c r="S139" i="46"/>
  <c r="T139" i="46"/>
  <c r="R140" i="46"/>
  <c r="S140" i="46"/>
  <c r="T140" i="46"/>
  <c r="R141" i="46"/>
  <c r="S141" i="46"/>
  <c r="T141" i="46"/>
  <c r="R142" i="46"/>
  <c r="S142" i="46"/>
  <c r="T142" i="46"/>
  <c r="R143" i="46"/>
  <c r="S143" i="46"/>
  <c r="T143" i="46"/>
  <c r="R144" i="46"/>
  <c r="S144" i="46"/>
  <c r="T144" i="46"/>
  <c r="R145" i="46"/>
  <c r="S145" i="46"/>
  <c r="T145" i="46"/>
  <c r="R146" i="46"/>
  <c r="S146" i="46"/>
  <c r="T146" i="46"/>
  <c r="R147" i="46"/>
  <c r="S147" i="46"/>
  <c r="T147" i="46"/>
  <c r="R148" i="46"/>
  <c r="S148" i="46"/>
  <c r="T148" i="46"/>
  <c r="R149" i="46"/>
  <c r="S149" i="46"/>
  <c r="T149" i="46"/>
  <c r="R150" i="46"/>
  <c r="S150" i="46"/>
  <c r="T150" i="46"/>
  <c r="R151" i="46"/>
  <c r="S151" i="46"/>
  <c r="T151" i="46"/>
  <c r="R152" i="46"/>
  <c r="S152" i="46"/>
  <c r="T152" i="46"/>
  <c r="R153" i="46"/>
  <c r="S153" i="46"/>
  <c r="T153" i="46"/>
  <c r="R154" i="46"/>
  <c r="S154" i="46"/>
  <c r="T154" i="46"/>
  <c r="R155" i="46"/>
  <c r="S155" i="46"/>
  <c r="T155" i="46"/>
  <c r="R156" i="46"/>
  <c r="S156" i="46"/>
  <c r="T156" i="46"/>
  <c r="R157" i="46"/>
  <c r="S157" i="46"/>
  <c r="T157" i="46"/>
  <c r="R158" i="46"/>
  <c r="S158" i="46"/>
  <c r="T158" i="46"/>
  <c r="R159" i="46"/>
  <c r="S159" i="46"/>
  <c r="T159" i="46"/>
  <c r="R160" i="46"/>
  <c r="S160" i="46"/>
  <c r="T160" i="46"/>
  <c r="R161" i="46"/>
  <c r="S161" i="46"/>
  <c r="T161" i="46"/>
  <c r="R162" i="46"/>
  <c r="S162" i="46"/>
  <c r="T162" i="46"/>
  <c r="R163" i="46"/>
  <c r="S163" i="46"/>
  <c r="T163" i="46"/>
  <c r="R164" i="46"/>
  <c r="S164" i="46"/>
  <c r="T164" i="46"/>
  <c r="R165" i="46"/>
  <c r="S165" i="46"/>
  <c r="T165" i="46"/>
  <c r="R166" i="46"/>
  <c r="S166" i="46"/>
  <c r="T166" i="46"/>
  <c r="R167" i="46"/>
  <c r="S167" i="46"/>
  <c r="T167" i="46"/>
  <c r="R168" i="46"/>
  <c r="S168" i="46"/>
  <c r="T168" i="46"/>
  <c r="R169" i="46"/>
  <c r="S169" i="46"/>
  <c r="T169" i="46"/>
  <c r="R170" i="46"/>
  <c r="S170" i="46"/>
  <c r="T170" i="46"/>
  <c r="R171" i="46"/>
  <c r="S171" i="46"/>
  <c r="T171" i="46"/>
  <c r="R172" i="46"/>
  <c r="S172" i="46"/>
  <c r="T172" i="46"/>
  <c r="R173" i="46"/>
  <c r="S173" i="46"/>
  <c r="T173" i="46"/>
  <c r="R174" i="46"/>
  <c r="S174" i="46"/>
  <c r="T174" i="46"/>
  <c r="R175" i="46"/>
  <c r="S175" i="46"/>
  <c r="T175" i="46"/>
  <c r="R176" i="46"/>
  <c r="S176" i="46"/>
  <c r="T176" i="46"/>
  <c r="R177" i="46"/>
  <c r="S177" i="46"/>
  <c r="T177" i="46"/>
  <c r="R178" i="46"/>
  <c r="S178" i="46"/>
  <c r="T178" i="46"/>
  <c r="R179" i="46"/>
  <c r="S179" i="46"/>
  <c r="T179" i="46"/>
  <c r="R180" i="46"/>
  <c r="S180" i="46"/>
  <c r="T180" i="46"/>
  <c r="R181" i="46"/>
  <c r="S181" i="46"/>
  <c r="T181" i="46"/>
  <c r="R182" i="46"/>
  <c r="S182" i="46"/>
  <c r="T182" i="46"/>
  <c r="R183" i="46"/>
  <c r="S183" i="46"/>
  <c r="T183" i="46"/>
  <c r="R184" i="46"/>
  <c r="S184" i="46"/>
  <c r="T184" i="46"/>
  <c r="R185" i="46"/>
  <c r="S185" i="46"/>
  <c r="T185" i="46"/>
  <c r="R186" i="46"/>
  <c r="S186" i="46"/>
  <c r="T186" i="46"/>
  <c r="R187" i="46"/>
  <c r="S187" i="46"/>
  <c r="T187" i="46"/>
  <c r="R188" i="46"/>
  <c r="S188" i="46"/>
  <c r="T188" i="46"/>
  <c r="R189" i="46"/>
  <c r="S189" i="46"/>
  <c r="T189" i="46"/>
  <c r="R190" i="46"/>
  <c r="S190" i="46"/>
  <c r="T190" i="46"/>
  <c r="R191" i="46"/>
  <c r="S191" i="46"/>
  <c r="T191" i="46"/>
  <c r="R192" i="46"/>
  <c r="S192" i="46"/>
  <c r="T192" i="46"/>
  <c r="R193" i="46"/>
  <c r="S193" i="46"/>
  <c r="T193" i="46"/>
  <c r="R194" i="46"/>
  <c r="S194" i="46"/>
  <c r="T194" i="46"/>
  <c r="R195" i="46"/>
  <c r="S195" i="46"/>
  <c r="T195" i="46"/>
  <c r="R196" i="46"/>
  <c r="S196" i="46"/>
  <c r="T196" i="46"/>
  <c r="R197" i="46"/>
  <c r="S197" i="46"/>
  <c r="T197" i="46"/>
  <c r="R198" i="46"/>
  <c r="S198" i="46"/>
  <c r="T198" i="46"/>
  <c r="R199" i="46"/>
  <c r="S199" i="46"/>
  <c r="T199" i="46"/>
  <c r="R200" i="46"/>
  <c r="S200" i="46"/>
  <c r="T200" i="46"/>
  <c r="R19" i="47"/>
  <c r="S19" i="47"/>
  <c r="T19" i="47"/>
  <c r="R20" i="47"/>
  <c r="S20" i="47"/>
  <c r="T20" i="47"/>
  <c r="R21" i="47"/>
  <c r="S21" i="47"/>
  <c r="T21" i="47"/>
  <c r="R22" i="47"/>
  <c r="S22" i="47"/>
  <c r="T22" i="47"/>
  <c r="R23" i="47"/>
  <c r="S23" i="47"/>
  <c r="T23" i="47"/>
  <c r="R24" i="47"/>
  <c r="S24" i="47"/>
  <c r="T24" i="47"/>
  <c r="R25" i="47"/>
  <c r="S25" i="47"/>
  <c r="T25" i="47"/>
  <c r="R26" i="47"/>
  <c r="S26" i="47"/>
  <c r="T26" i="47"/>
  <c r="R27" i="47"/>
  <c r="S27" i="47"/>
  <c r="T27" i="47"/>
  <c r="R28" i="47"/>
  <c r="S28" i="47"/>
  <c r="T28" i="47"/>
  <c r="R29" i="47"/>
  <c r="S29" i="47"/>
  <c r="T29" i="47"/>
  <c r="R30" i="47"/>
  <c r="S30" i="47"/>
  <c r="T30" i="47"/>
  <c r="R31" i="47"/>
  <c r="S31" i="47"/>
  <c r="T31" i="47"/>
  <c r="R32" i="47"/>
  <c r="S32" i="47"/>
  <c r="T32" i="47"/>
  <c r="R33" i="47"/>
  <c r="S33" i="47"/>
  <c r="T33" i="47"/>
  <c r="R34" i="47"/>
  <c r="S34" i="47"/>
  <c r="T34" i="47"/>
  <c r="R35" i="47"/>
  <c r="S35" i="47"/>
  <c r="T35" i="47"/>
  <c r="R36" i="47"/>
  <c r="S36" i="47"/>
  <c r="T36" i="47"/>
  <c r="R37" i="47"/>
  <c r="S37" i="47"/>
  <c r="T37" i="47"/>
  <c r="R38" i="47"/>
  <c r="S38" i="47"/>
  <c r="T38" i="47"/>
  <c r="R39" i="47"/>
  <c r="S39" i="47"/>
  <c r="T39" i="47"/>
  <c r="R40" i="47"/>
  <c r="S40" i="47"/>
  <c r="T40" i="47"/>
  <c r="R41" i="47"/>
  <c r="S41" i="47"/>
  <c r="T41" i="47"/>
  <c r="R42" i="47"/>
  <c r="S42" i="47"/>
  <c r="T42" i="47"/>
  <c r="R43" i="47"/>
  <c r="S43" i="47"/>
  <c r="T43" i="47"/>
  <c r="R44" i="47"/>
  <c r="S44" i="47"/>
  <c r="T44" i="47"/>
  <c r="R45" i="47"/>
  <c r="S45" i="47"/>
  <c r="T45" i="47"/>
  <c r="R46" i="47"/>
  <c r="S46" i="47"/>
  <c r="T46" i="47"/>
  <c r="R47" i="47"/>
  <c r="S47" i="47"/>
  <c r="T47" i="47"/>
  <c r="R48" i="47"/>
  <c r="S48" i="47"/>
  <c r="T48" i="47"/>
  <c r="R49" i="47"/>
  <c r="S49" i="47"/>
  <c r="T49" i="47"/>
  <c r="R50" i="47"/>
  <c r="S50" i="47"/>
  <c r="T50" i="47"/>
  <c r="R51" i="47"/>
  <c r="S51" i="47"/>
  <c r="T51" i="47"/>
  <c r="R52" i="47"/>
  <c r="S52" i="47"/>
  <c r="T52" i="47"/>
  <c r="R53" i="47"/>
  <c r="S53" i="47"/>
  <c r="T53" i="47"/>
  <c r="R54" i="47"/>
  <c r="S54" i="47"/>
  <c r="T54" i="47"/>
  <c r="R55" i="47"/>
  <c r="S55" i="47"/>
  <c r="T55" i="47"/>
  <c r="R56" i="47"/>
  <c r="S56" i="47"/>
  <c r="T56" i="47"/>
  <c r="R57" i="47"/>
  <c r="S57" i="47"/>
  <c r="T57" i="47"/>
  <c r="R58" i="47"/>
  <c r="S58" i="47"/>
  <c r="T58" i="47"/>
  <c r="R59" i="47"/>
  <c r="S59" i="47"/>
  <c r="T59" i="47"/>
  <c r="R60" i="47"/>
  <c r="S60" i="47"/>
  <c r="T60" i="47"/>
  <c r="R61" i="47"/>
  <c r="S61" i="47"/>
  <c r="T61" i="47"/>
  <c r="R62" i="47"/>
  <c r="S62" i="47"/>
  <c r="T62" i="47"/>
  <c r="R63" i="47"/>
  <c r="S63" i="47"/>
  <c r="T63" i="47"/>
  <c r="R64" i="47"/>
  <c r="S64" i="47"/>
  <c r="T64" i="47"/>
  <c r="R65" i="47"/>
  <c r="S65" i="47"/>
  <c r="T65" i="47"/>
  <c r="R66" i="47"/>
  <c r="S66" i="47"/>
  <c r="T66" i="47"/>
  <c r="R67" i="47"/>
  <c r="S67" i="47"/>
  <c r="T67" i="47"/>
  <c r="R68" i="47"/>
  <c r="S68" i="47"/>
  <c r="T68" i="47"/>
  <c r="R69" i="47"/>
  <c r="S69" i="47"/>
  <c r="T69" i="47"/>
  <c r="R70" i="47"/>
  <c r="S70" i="47"/>
  <c r="T70" i="47"/>
  <c r="R71" i="47"/>
  <c r="S71" i="47"/>
  <c r="T71" i="47"/>
  <c r="R72" i="47"/>
  <c r="S72" i="47"/>
  <c r="T72" i="47"/>
  <c r="R73" i="47"/>
  <c r="S73" i="47"/>
  <c r="T73" i="47"/>
  <c r="R74" i="47"/>
  <c r="S74" i="47"/>
  <c r="T74" i="47"/>
  <c r="R75" i="47"/>
  <c r="S75" i="47"/>
  <c r="T75" i="47"/>
  <c r="R76" i="47"/>
  <c r="S76" i="47"/>
  <c r="T76" i="47"/>
  <c r="R77" i="47"/>
  <c r="S77" i="47"/>
  <c r="T77" i="47"/>
  <c r="R78" i="47"/>
  <c r="S78" i="47"/>
  <c r="T78" i="47"/>
  <c r="R79" i="47"/>
  <c r="S79" i="47"/>
  <c r="T79" i="47"/>
  <c r="R80" i="47"/>
  <c r="S80" i="47"/>
  <c r="T80" i="47"/>
  <c r="R81" i="47"/>
  <c r="S81" i="47"/>
  <c r="T81" i="47"/>
  <c r="R82" i="47"/>
  <c r="S82" i="47"/>
  <c r="T82" i="47"/>
  <c r="R83" i="47"/>
  <c r="S83" i="47"/>
  <c r="T83" i="47"/>
  <c r="R84" i="47"/>
  <c r="S84" i="47"/>
  <c r="T84" i="47"/>
  <c r="R85" i="47"/>
  <c r="S85" i="47"/>
  <c r="T85" i="47"/>
  <c r="R86" i="47"/>
  <c r="S86" i="47"/>
  <c r="T86" i="47"/>
  <c r="R87" i="47"/>
  <c r="S87" i="47"/>
  <c r="T87" i="47"/>
  <c r="R88" i="47"/>
  <c r="S88" i="47"/>
  <c r="T88" i="47"/>
  <c r="R89" i="47"/>
  <c r="S89" i="47"/>
  <c r="T89" i="47"/>
  <c r="R90" i="47"/>
  <c r="S90" i="47"/>
  <c r="T90" i="47"/>
  <c r="R91" i="47"/>
  <c r="S91" i="47"/>
  <c r="T91" i="47"/>
  <c r="R92" i="47"/>
  <c r="S92" i="47"/>
  <c r="T92" i="47"/>
  <c r="R93" i="47"/>
  <c r="S93" i="47"/>
  <c r="T93" i="47"/>
  <c r="R94" i="47"/>
  <c r="S94" i="47"/>
  <c r="T94" i="47"/>
  <c r="R95" i="47"/>
  <c r="S95" i="47"/>
  <c r="T95" i="47"/>
  <c r="R96" i="47"/>
  <c r="S96" i="47"/>
  <c r="T96" i="47"/>
  <c r="R97" i="47"/>
  <c r="S97" i="47"/>
  <c r="T97" i="47"/>
  <c r="R98" i="47"/>
  <c r="S98" i="47"/>
  <c r="T98" i="47"/>
  <c r="R99" i="47"/>
  <c r="S99" i="47"/>
  <c r="T99" i="47"/>
  <c r="R100" i="47"/>
  <c r="S100" i="47"/>
  <c r="T100" i="47"/>
  <c r="R101" i="47"/>
  <c r="S101" i="47"/>
  <c r="T101" i="47"/>
  <c r="R102" i="47"/>
  <c r="S102" i="47"/>
  <c r="T102" i="47"/>
  <c r="R103" i="47"/>
  <c r="S103" i="47"/>
  <c r="T103" i="47"/>
  <c r="R104" i="47"/>
  <c r="S104" i="47"/>
  <c r="T104" i="47"/>
  <c r="R105" i="47"/>
  <c r="S105" i="47"/>
  <c r="T105" i="47"/>
  <c r="R106" i="47"/>
  <c r="S106" i="47"/>
  <c r="T106" i="47"/>
  <c r="R107" i="47"/>
  <c r="S107" i="47"/>
  <c r="T107" i="47"/>
  <c r="R108" i="47"/>
  <c r="S108" i="47"/>
  <c r="T108" i="47"/>
  <c r="R109" i="47"/>
  <c r="S109" i="47"/>
  <c r="T109" i="47"/>
  <c r="R110" i="47"/>
  <c r="S110" i="47"/>
  <c r="T110" i="47"/>
  <c r="R111" i="47"/>
  <c r="S111" i="47"/>
  <c r="T111" i="47"/>
  <c r="R112" i="47"/>
  <c r="S112" i="47"/>
  <c r="T112" i="47"/>
  <c r="R113" i="47"/>
  <c r="S113" i="47"/>
  <c r="T113" i="47"/>
  <c r="R114" i="47"/>
  <c r="S114" i="47"/>
  <c r="T114" i="47"/>
  <c r="R115" i="47"/>
  <c r="S115" i="47"/>
  <c r="T115" i="47"/>
  <c r="R116" i="47"/>
  <c r="S116" i="47"/>
  <c r="T116" i="47"/>
  <c r="R117" i="47"/>
  <c r="S117" i="47"/>
  <c r="T117" i="47"/>
  <c r="R118" i="47"/>
  <c r="S118" i="47"/>
  <c r="T118" i="47"/>
  <c r="R119" i="47"/>
  <c r="S119" i="47"/>
  <c r="T119" i="47"/>
  <c r="R120" i="47"/>
  <c r="S120" i="47"/>
  <c r="T120" i="47"/>
  <c r="R121" i="47"/>
  <c r="S121" i="47"/>
  <c r="T121" i="47"/>
  <c r="R122" i="47"/>
  <c r="S122" i="47"/>
  <c r="T122" i="47"/>
  <c r="R123" i="47"/>
  <c r="S123" i="47"/>
  <c r="T123" i="47"/>
  <c r="R124" i="47"/>
  <c r="S124" i="47"/>
  <c r="T124" i="47"/>
  <c r="R125" i="47"/>
  <c r="S125" i="47"/>
  <c r="T125" i="47"/>
  <c r="R126" i="47"/>
  <c r="S126" i="47"/>
  <c r="T126" i="47"/>
  <c r="R127" i="47"/>
  <c r="S127" i="47"/>
  <c r="T127" i="47"/>
  <c r="R128" i="47"/>
  <c r="S128" i="47"/>
  <c r="T128" i="47"/>
  <c r="R129" i="47"/>
  <c r="S129" i="47"/>
  <c r="T129" i="47"/>
  <c r="R130" i="47"/>
  <c r="S130" i="47"/>
  <c r="T130" i="47"/>
  <c r="R131" i="47"/>
  <c r="S131" i="47"/>
  <c r="T131" i="47"/>
  <c r="R132" i="47"/>
  <c r="S132" i="47"/>
  <c r="T132" i="47"/>
  <c r="R133" i="47"/>
  <c r="S133" i="47"/>
  <c r="T133" i="47"/>
  <c r="R134" i="47"/>
  <c r="S134" i="47"/>
  <c r="T134" i="47"/>
  <c r="R135" i="47"/>
  <c r="S135" i="47"/>
  <c r="T135" i="47"/>
  <c r="R136" i="47"/>
  <c r="S136" i="47"/>
  <c r="T136" i="47"/>
  <c r="R137" i="47"/>
  <c r="S137" i="47"/>
  <c r="T137" i="47"/>
  <c r="R138" i="47"/>
  <c r="S138" i="47"/>
  <c r="T138" i="47"/>
  <c r="R139" i="47"/>
  <c r="S139" i="47"/>
  <c r="T139" i="47"/>
  <c r="R140" i="47"/>
  <c r="S140" i="47"/>
  <c r="T140" i="47"/>
  <c r="R141" i="47"/>
  <c r="S141" i="47"/>
  <c r="T141" i="47"/>
  <c r="R142" i="47"/>
  <c r="S142" i="47"/>
  <c r="T142" i="47"/>
  <c r="R143" i="47"/>
  <c r="S143" i="47"/>
  <c r="T143" i="47"/>
  <c r="R144" i="47"/>
  <c r="S144" i="47"/>
  <c r="T144" i="47"/>
  <c r="R145" i="47"/>
  <c r="S145" i="47"/>
  <c r="T145" i="47"/>
  <c r="R146" i="47"/>
  <c r="S146" i="47"/>
  <c r="T146" i="47"/>
  <c r="R147" i="47"/>
  <c r="S147" i="47"/>
  <c r="T147" i="47"/>
  <c r="R148" i="47"/>
  <c r="S148" i="47"/>
  <c r="T148" i="47"/>
  <c r="R149" i="47"/>
  <c r="S149" i="47"/>
  <c r="T149" i="47"/>
  <c r="R150" i="47"/>
  <c r="S150" i="47"/>
  <c r="T150" i="47"/>
  <c r="R151" i="47"/>
  <c r="S151" i="47"/>
  <c r="T151" i="47"/>
  <c r="R152" i="47"/>
  <c r="S152" i="47"/>
  <c r="T152" i="47"/>
  <c r="R153" i="47"/>
  <c r="S153" i="47"/>
  <c r="T153" i="47"/>
  <c r="R154" i="47"/>
  <c r="S154" i="47"/>
  <c r="T154" i="47"/>
  <c r="R155" i="47"/>
  <c r="S155" i="47"/>
  <c r="T155" i="47"/>
  <c r="R156" i="47"/>
  <c r="S156" i="47"/>
  <c r="T156" i="47"/>
  <c r="R157" i="47"/>
  <c r="S157" i="47"/>
  <c r="T157" i="47"/>
  <c r="R158" i="47"/>
  <c r="S158" i="47"/>
  <c r="T158" i="47"/>
  <c r="R159" i="47"/>
  <c r="S159" i="47"/>
  <c r="T159" i="47"/>
  <c r="R160" i="47"/>
  <c r="S160" i="47"/>
  <c r="T160" i="47"/>
  <c r="R161" i="47"/>
  <c r="S161" i="47"/>
  <c r="T161" i="47"/>
  <c r="R162" i="47"/>
  <c r="S162" i="47"/>
  <c r="T162" i="47"/>
  <c r="R163" i="47"/>
  <c r="S163" i="47"/>
  <c r="T163" i="47"/>
  <c r="R164" i="47"/>
  <c r="S164" i="47"/>
  <c r="T164" i="47"/>
  <c r="R165" i="47"/>
  <c r="S165" i="47"/>
  <c r="T165" i="47"/>
  <c r="R166" i="47"/>
  <c r="S166" i="47"/>
  <c r="T166" i="47"/>
  <c r="R167" i="47"/>
  <c r="S167" i="47"/>
  <c r="T167" i="47"/>
  <c r="R168" i="47"/>
  <c r="S168" i="47"/>
  <c r="T168" i="47"/>
  <c r="R169" i="47"/>
  <c r="S169" i="47"/>
  <c r="T169" i="47"/>
  <c r="R170" i="47"/>
  <c r="S170" i="47"/>
  <c r="T170" i="47"/>
  <c r="R171" i="47"/>
  <c r="S171" i="47"/>
  <c r="T171" i="47"/>
  <c r="R172" i="47"/>
  <c r="S172" i="47"/>
  <c r="T172" i="47"/>
  <c r="R173" i="47"/>
  <c r="S173" i="47"/>
  <c r="T173" i="47"/>
  <c r="R174" i="47"/>
  <c r="S174" i="47"/>
  <c r="T174" i="47"/>
  <c r="R175" i="47"/>
  <c r="S175" i="47"/>
  <c r="T175" i="47"/>
  <c r="R176" i="47"/>
  <c r="S176" i="47"/>
  <c r="T176" i="47"/>
  <c r="R177" i="47"/>
  <c r="S177" i="47"/>
  <c r="T177" i="47"/>
  <c r="R178" i="47"/>
  <c r="S178" i="47"/>
  <c r="T178" i="47"/>
  <c r="R179" i="47"/>
  <c r="S179" i="47"/>
  <c r="T179" i="47"/>
  <c r="R180" i="47"/>
  <c r="S180" i="47"/>
  <c r="T180" i="47"/>
  <c r="R181" i="47"/>
  <c r="S181" i="47"/>
  <c r="T181" i="47"/>
  <c r="R182" i="47"/>
  <c r="S182" i="47"/>
  <c r="T182" i="47"/>
  <c r="R183" i="47"/>
  <c r="S183" i="47"/>
  <c r="T183" i="47"/>
  <c r="R184" i="47"/>
  <c r="S184" i="47"/>
  <c r="T184" i="47"/>
  <c r="R185" i="47"/>
  <c r="S185" i="47"/>
  <c r="T185" i="47"/>
  <c r="R186" i="47"/>
  <c r="S186" i="47"/>
  <c r="T186" i="47"/>
  <c r="R187" i="47"/>
  <c r="S187" i="47"/>
  <c r="T187" i="47"/>
  <c r="R188" i="47"/>
  <c r="S188" i="47"/>
  <c r="T188" i="47"/>
  <c r="R189" i="47"/>
  <c r="S189" i="47"/>
  <c r="T189" i="47"/>
  <c r="R190" i="47"/>
  <c r="S190" i="47"/>
  <c r="T190" i="47"/>
  <c r="R191" i="47"/>
  <c r="S191" i="47"/>
  <c r="T191" i="47"/>
  <c r="R192" i="47"/>
  <c r="S192" i="47"/>
  <c r="T192" i="47"/>
  <c r="R193" i="47"/>
  <c r="S193" i="47"/>
  <c r="T193" i="47"/>
  <c r="R194" i="47"/>
  <c r="S194" i="47"/>
  <c r="T194" i="47"/>
  <c r="R195" i="47"/>
  <c r="S195" i="47"/>
  <c r="T195" i="47"/>
  <c r="R196" i="47"/>
  <c r="S196" i="47"/>
  <c r="T196" i="47"/>
  <c r="R197" i="47"/>
  <c r="S197" i="47"/>
  <c r="T197" i="47"/>
  <c r="R198" i="47"/>
  <c r="S198" i="47"/>
  <c r="T198" i="47"/>
  <c r="R199" i="47"/>
  <c r="S199" i="47"/>
  <c r="T199" i="47"/>
  <c r="R200" i="47"/>
  <c r="S200" i="47"/>
  <c r="T200" i="47"/>
  <c r="R19" i="13"/>
  <c r="S19" i="13"/>
  <c r="T19" i="13"/>
  <c r="R20" i="13"/>
  <c r="S20" i="13"/>
  <c r="T20" i="13"/>
  <c r="R21" i="13"/>
  <c r="S21" i="13"/>
  <c r="T21" i="13"/>
  <c r="R22" i="13"/>
  <c r="S22" i="13"/>
  <c r="T22" i="13"/>
  <c r="R23" i="13"/>
  <c r="S23" i="13"/>
  <c r="T23" i="13"/>
  <c r="R24" i="13"/>
  <c r="S24" i="13"/>
  <c r="T24" i="13"/>
  <c r="R25" i="13"/>
  <c r="S25" i="13"/>
  <c r="T25" i="13"/>
  <c r="R26" i="13"/>
  <c r="S26" i="13"/>
  <c r="T26" i="13"/>
  <c r="R27" i="13"/>
  <c r="S27" i="13"/>
  <c r="T27" i="13"/>
  <c r="R28" i="13"/>
  <c r="S28" i="13"/>
  <c r="T28" i="13"/>
  <c r="R29" i="13"/>
  <c r="S29" i="13"/>
  <c r="T29" i="13"/>
  <c r="R30" i="13"/>
  <c r="S30" i="13"/>
  <c r="T30" i="13"/>
  <c r="R31" i="13"/>
  <c r="S31" i="13"/>
  <c r="T31" i="13"/>
  <c r="R32" i="13"/>
  <c r="S32" i="13"/>
  <c r="T32" i="13"/>
  <c r="R33" i="13"/>
  <c r="S33" i="13"/>
  <c r="T33" i="13"/>
  <c r="R34" i="13"/>
  <c r="S34" i="13"/>
  <c r="T34" i="13"/>
  <c r="R35" i="13"/>
  <c r="S35" i="13"/>
  <c r="T35" i="13"/>
  <c r="R36" i="13"/>
  <c r="S36" i="13"/>
  <c r="T36" i="13"/>
  <c r="R37" i="13"/>
  <c r="S37" i="13"/>
  <c r="T37" i="13"/>
  <c r="R38" i="13"/>
  <c r="S38" i="13"/>
  <c r="T38" i="13"/>
  <c r="R39" i="13"/>
  <c r="S39" i="13"/>
  <c r="T39" i="13"/>
  <c r="R40" i="13"/>
  <c r="S40" i="13"/>
  <c r="T40" i="13"/>
  <c r="R41" i="13"/>
  <c r="S41" i="13"/>
  <c r="T41" i="13"/>
  <c r="R42" i="13"/>
  <c r="S42" i="13"/>
  <c r="T42" i="13"/>
  <c r="R43" i="13"/>
  <c r="S43" i="13"/>
  <c r="T43" i="13"/>
  <c r="R44" i="13"/>
  <c r="S44" i="13"/>
  <c r="T44" i="13"/>
  <c r="R45" i="13"/>
  <c r="S45" i="13"/>
  <c r="T45" i="13"/>
  <c r="R46" i="13"/>
  <c r="S46" i="13"/>
  <c r="T46" i="13"/>
  <c r="R47" i="13"/>
  <c r="S47" i="13"/>
  <c r="T47" i="13"/>
  <c r="R48" i="13"/>
  <c r="S48" i="13"/>
  <c r="T48" i="13"/>
  <c r="R49" i="13"/>
  <c r="S49" i="13"/>
  <c r="T49" i="13"/>
  <c r="R50" i="13"/>
  <c r="S50" i="13"/>
  <c r="T50" i="13"/>
  <c r="R51" i="13"/>
  <c r="S51" i="13"/>
  <c r="T51" i="13"/>
  <c r="R52" i="13"/>
  <c r="S52" i="13"/>
  <c r="T52" i="13"/>
  <c r="R53" i="13"/>
  <c r="S53" i="13"/>
  <c r="T53" i="13"/>
  <c r="R54" i="13"/>
  <c r="S54" i="13"/>
  <c r="T54" i="13"/>
  <c r="R55" i="13"/>
  <c r="S55" i="13"/>
  <c r="T55" i="13"/>
  <c r="R56" i="13"/>
  <c r="S56" i="13"/>
  <c r="T56" i="13"/>
  <c r="R57" i="13"/>
  <c r="S57" i="13"/>
  <c r="T57" i="13"/>
  <c r="R58" i="13"/>
  <c r="S58" i="13"/>
  <c r="T58" i="13"/>
  <c r="R59" i="13"/>
  <c r="S59" i="13"/>
  <c r="T59" i="13"/>
  <c r="R60" i="13"/>
  <c r="S60" i="13"/>
  <c r="T60" i="13"/>
  <c r="R61" i="13"/>
  <c r="S61" i="13"/>
  <c r="T61" i="13"/>
  <c r="R62" i="13"/>
  <c r="S62" i="13"/>
  <c r="T62" i="13"/>
  <c r="R63" i="13"/>
  <c r="S63" i="13"/>
  <c r="T63" i="13"/>
  <c r="R64" i="13"/>
  <c r="S64" i="13"/>
  <c r="T64" i="13"/>
  <c r="R65" i="13"/>
  <c r="S65" i="13"/>
  <c r="T65" i="13"/>
  <c r="R66" i="13"/>
  <c r="S66" i="13"/>
  <c r="T66" i="13"/>
  <c r="R67" i="13"/>
  <c r="S67" i="13"/>
  <c r="T67" i="13"/>
  <c r="R68" i="13"/>
  <c r="S68" i="13"/>
  <c r="T68" i="13"/>
  <c r="R69" i="13"/>
  <c r="S69" i="13"/>
  <c r="T69" i="13"/>
  <c r="R70" i="13"/>
  <c r="S70" i="13"/>
  <c r="T70" i="13"/>
  <c r="R71" i="13"/>
  <c r="S71" i="13"/>
  <c r="T71" i="13"/>
  <c r="R72" i="13"/>
  <c r="S72" i="13"/>
  <c r="T72" i="13"/>
  <c r="R73" i="13"/>
  <c r="S73" i="13"/>
  <c r="T73" i="13"/>
  <c r="R74" i="13"/>
  <c r="S74" i="13"/>
  <c r="T74" i="13"/>
  <c r="R75" i="13"/>
  <c r="S75" i="13"/>
  <c r="T75" i="13"/>
  <c r="R76" i="13"/>
  <c r="S76" i="13"/>
  <c r="T76" i="13"/>
  <c r="R77" i="13"/>
  <c r="S77" i="13"/>
  <c r="T77" i="13"/>
  <c r="R78" i="13"/>
  <c r="S78" i="13"/>
  <c r="T78" i="13"/>
  <c r="R79" i="13"/>
  <c r="S79" i="13"/>
  <c r="T79" i="13"/>
  <c r="R80" i="13"/>
  <c r="S80" i="13"/>
  <c r="T80" i="13"/>
  <c r="R81" i="13"/>
  <c r="S81" i="13"/>
  <c r="T81" i="13"/>
  <c r="R82" i="13"/>
  <c r="S82" i="13"/>
  <c r="T82" i="13"/>
  <c r="R83" i="13"/>
  <c r="S83" i="13"/>
  <c r="T83" i="13"/>
  <c r="R84" i="13"/>
  <c r="S84" i="13"/>
  <c r="T84" i="13"/>
  <c r="R85" i="13"/>
  <c r="S85" i="13"/>
  <c r="T85" i="13"/>
  <c r="R86" i="13"/>
  <c r="S86" i="13"/>
  <c r="T86" i="13"/>
  <c r="R87" i="13"/>
  <c r="S87" i="13"/>
  <c r="T87" i="13"/>
  <c r="R88" i="13"/>
  <c r="S88" i="13"/>
  <c r="T88" i="13"/>
  <c r="R89" i="13"/>
  <c r="S89" i="13"/>
  <c r="T89" i="13"/>
  <c r="R90" i="13"/>
  <c r="S90" i="13"/>
  <c r="T90" i="13"/>
  <c r="R91" i="13"/>
  <c r="S91" i="13"/>
  <c r="T91" i="13"/>
  <c r="R92" i="13"/>
  <c r="S92" i="13"/>
  <c r="T92" i="13"/>
  <c r="R93" i="13"/>
  <c r="S93" i="13"/>
  <c r="T93" i="13"/>
  <c r="R94" i="13"/>
  <c r="S94" i="13"/>
  <c r="T94" i="13"/>
  <c r="R95" i="13"/>
  <c r="S95" i="13"/>
  <c r="T95" i="13"/>
  <c r="R96" i="13"/>
  <c r="S96" i="13"/>
  <c r="T96" i="13"/>
  <c r="R97" i="13"/>
  <c r="S97" i="13"/>
  <c r="T97" i="13"/>
  <c r="R98" i="13"/>
  <c r="S98" i="13"/>
  <c r="T98" i="13"/>
  <c r="R99" i="13"/>
  <c r="S99" i="13"/>
  <c r="T99" i="13"/>
  <c r="R100" i="13"/>
  <c r="S100" i="13"/>
  <c r="T100" i="13"/>
  <c r="R101" i="13"/>
  <c r="S101" i="13"/>
  <c r="T101" i="13"/>
  <c r="R102" i="13"/>
  <c r="S102" i="13"/>
  <c r="T102" i="13"/>
  <c r="R103" i="13"/>
  <c r="S103" i="13"/>
  <c r="T103" i="13"/>
  <c r="R104" i="13"/>
  <c r="S104" i="13"/>
  <c r="T104" i="13"/>
  <c r="R105" i="13"/>
  <c r="S105" i="13"/>
  <c r="T105" i="13"/>
  <c r="R106" i="13"/>
  <c r="S106" i="13"/>
  <c r="T106" i="13"/>
  <c r="R107" i="13"/>
  <c r="S107" i="13"/>
  <c r="T107" i="13"/>
  <c r="R108" i="13"/>
  <c r="S108" i="13"/>
  <c r="T108" i="13"/>
  <c r="R109" i="13"/>
  <c r="S109" i="13"/>
  <c r="T109" i="13"/>
  <c r="R110" i="13"/>
  <c r="S110" i="13"/>
  <c r="T110" i="13"/>
  <c r="R111" i="13"/>
  <c r="S111" i="13"/>
  <c r="T111" i="13"/>
  <c r="R112" i="13"/>
  <c r="S112" i="13"/>
  <c r="T112" i="13"/>
  <c r="R113" i="13"/>
  <c r="S113" i="13"/>
  <c r="T113" i="13"/>
  <c r="R114" i="13"/>
  <c r="S114" i="13"/>
  <c r="T114" i="13"/>
  <c r="R115" i="13"/>
  <c r="S115" i="13"/>
  <c r="T115" i="13"/>
  <c r="R116" i="13"/>
  <c r="S116" i="13"/>
  <c r="T116" i="13"/>
  <c r="R117" i="13"/>
  <c r="S117" i="13"/>
  <c r="T117" i="13"/>
  <c r="R118" i="13"/>
  <c r="S118" i="13"/>
  <c r="T118" i="13"/>
  <c r="R119" i="13"/>
  <c r="S119" i="13"/>
  <c r="T119" i="13"/>
  <c r="R120" i="13"/>
  <c r="S120" i="13"/>
  <c r="T120" i="13"/>
  <c r="R121" i="13"/>
  <c r="S121" i="13"/>
  <c r="T121" i="13"/>
  <c r="R122" i="13"/>
  <c r="S122" i="13"/>
  <c r="T122" i="13"/>
  <c r="R123" i="13"/>
  <c r="S123" i="13"/>
  <c r="T123" i="13"/>
  <c r="R124" i="13"/>
  <c r="S124" i="13"/>
  <c r="T124" i="13"/>
  <c r="R125" i="13"/>
  <c r="S125" i="13"/>
  <c r="T125" i="13"/>
  <c r="R126" i="13"/>
  <c r="S126" i="13"/>
  <c r="T126" i="13"/>
  <c r="R127" i="13"/>
  <c r="S127" i="13"/>
  <c r="T127" i="13"/>
  <c r="R128" i="13"/>
  <c r="S128" i="13"/>
  <c r="T128" i="13"/>
  <c r="R129" i="13"/>
  <c r="S129" i="13"/>
  <c r="T129" i="13"/>
  <c r="R130" i="13"/>
  <c r="S130" i="13"/>
  <c r="T130" i="13"/>
  <c r="R131" i="13"/>
  <c r="S131" i="13"/>
  <c r="T131" i="13"/>
  <c r="R132" i="13"/>
  <c r="S132" i="13"/>
  <c r="T132" i="13"/>
  <c r="R133" i="13"/>
  <c r="S133" i="13"/>
  <c r="T133" i="13"/>
  <c r="R134" i="13"/>
  <c r="S134" i="13"/>
  <c r="T134" i="13"/>
  <c r="R135" i="13"/>
  <c r="S135" i="13"/>
  <c r="T135" i="13"/>
  <c r="R136" i="13"/>
  <c r="S136" i="13"/>
  <c r="T136" i="13"/>
  <c r="R137" i="13"/>
  <c r="S137" i="13"/>
  <c r="T137" i="13"/>
  <c r="R138" i="13"/>
  <c r="S138" i="13"/>
  <c r="T138" i="13"/>
  <c r="R139" i="13"/>
  <c r="S139" i="13"/>
  <c r="T139" i="13"/>
  <c r="R140" i="13"/>
  <c r="S140" i="13"/>
  <c r="T140" i="13"/>
  <c r="R141" i="13"/>
  <c r="S141" i="13"/>
  <c r="T141" i="13"/>
  <c r="R142" i="13"/>
  <c r="S142" i="13"/>
  <c r="T142" i="13"/>
  <c r="R143" i="13"/>
  <c r="S143" i="13"/>
  <c r="T143" i="13"/>
  <c r="R144" i="13"/>
  <c r="S144" i="13"/>
  <c r="T144" i="13"/>
  <c r="R145" i="13"/>
  <c r="S145" i="13"/>
  <c r="T145" i="13"/>
  <c r="R146" i="13"/>
  <c r="S146" i="13"/>
  <c r="T146" i="13"/>
  <c r="R147" i="13"/>
  <c r="S147" i="13"/>
  <c r="T147" i="13"/>
  <c r="R148" i="13"/>
  <c r="S148" i="13"/>
  <c r="T148" i="13"/>
  <c r="R149" i="13"/>
  <c r="S149" i="13"/>
  <c r="T149" i="13"/>
  <c r="R150" i="13"/>
  <c r="S150" i="13"/>
  <c r="T150" i="13"/>
  <c r="R151" i="13"/>
  <c r="S151" i="13"/>
  <c r="T151" i="13"/>
  <c r="R152" i="13"/>
  <c r="S152" i="13"/>
  <c r="T152" i="13"/>
  <c r="R153" i="13"/>
  <c r="S153" i="13"/>
  <c r="T153" i="13"/>
  <c r="R154" i="13"/>
  <c r="S154" i="13"/>
  <c r="T154" i="13"/>
  <c r="R155" i="13"/>
  <c r="S155" i="13"/>
  <c r="T155" i="13"/>
  <c r="R156" i="13"/>
  <c r="S156" i="13"/>
  <c r="T156" i="13"/>
  <c r="R157" i="13"/>
  <c r="S157" i="13"/>
  <c r="T157" i="13"/>
  <c r="R158" i="13"/>
  <c r="S158" i="13"/>
  <c r="T158" i="13"/>
  <c r="R159" i="13"/>
  <c r="S159" i="13"/>
  <c r="T159" i="13"/>
  <c r="R160" i="13"/>
  <c r="S160" i="13"/>
  <c r="T160" i="13"/>
  <c r="R161" i="13"/>
  <c r="S161" i="13"/>
  <c r="T161" i="13"/>
  <c r="R162" i="13"/>
  <c r="S162" i="13"/>
  <c r="T162" i="13"/>
  <c r="R163" i="13"/>
  <c r="S163" i="13"/>
  <c r="T163" i="13"/>
  <c r="R164" i="13"/>
  <c r="S164" i="13"/>
  <c r="T164" i="13"/>
  <c r="R165" i="13"/>
  <c r="S165" i="13"/>
  <c r="T165" i="13"/>
  <c r="R166" i="13"/>
  <c r="S166" i="13"/>
  <c r="T166" i="13"/>
  <c r="R167" i="13"/>
  <c r="S167" i="13"/>
  <c r="T167" i="13"/>
  <c r="R168" i="13"/>
  <c r="S168" i="13"/>
  <c r="T168" i="13"/>
  <c r="R169" i="13"/>
  <c r="S169" i="13"/>
  <c r="T169" i="13"/>
  <c r="R170" i="13"/>
  <c r="S170" i="13"/>
  <c r="T170" i="13"/>
  <c r="R171" i="13"/>
  <c r="S171" i="13"/>
  <c r="T171" i="13"/>
  <c r="R172" i="13"/>
  <c r="S172" i="13"/>
  <c r="T172" i="13"/>
  <c r="R173" i="13"/>
  <c r="S173" i="13"/>
  <c r="T173" i="13"/>
  <c r="R174" i="13"/>
  <c r="S174" i="13"/>
  <c r="T174" i="13"/>
  <c r="R175" i="13"/>
  <c r="S175" i="13"/>
  <c r="T175" i="13"/>
  <c r="R176" i="13"/>
  <c r="S176" i="13"/>
  <c r="T176" i="13"/>
  <c r="R177" i="13"/>
  <c r="S177" i="13"/>
  <c r="T177" i="13"/>
  <c r="R178" i="13"/>
  <c r="S178" i="13"/>
  <c r="T178" i="13"/>
  <c r="R179" i="13"/>
  <c r="S179" i="13"/>
  <c r="T179" i="13"/>
  <c r="R180" i="13"/>
  <c r="S180" i="13"/>
  <c r="T180" i="13"/>
  <c r="R181" i="13"/>
  <c r="S181" i="13"/>
  <c r="T181" i="13"/>
  <c r="R182" i="13"/>
  <c r="S182" i="13"/>
  <c r="T182" i="13"/>
  <c r="R183" i="13"/>
  <c r="S183" i="13"/>
  <c r="T183" i="13"/>
  <c r="R184" i="13"/>
  <c r="S184" i="13"/>
  <c r="T184" i="13"/>
  <c r="R185" i="13"/>
  <c r="S185" i="13"/>
  <c r="T185" i="13"/>
  <c r="R186" i="13"/>
  <c r="S186" i="13"/>
  <c r="T186" i="13"/>
  <c r="R187" i="13"/>
  <c r="S187" i="13"/>
  <c r="T187" i="13"/>
  <c r="R188" i="13"/>
  <c r="S188" i="13"/>
  <c r="T188" i="13"/>
  <c r="R189" i="13"/>
  <c r="S189" i="13"/>
  <c r="T189" i="13"/>
  <c r="R190" i="13"/>
  <c r="S190" i="13"/>
  <c r="T190" i="13"/>
  <c r="R191" i="13"/>
  <c r="S191" i="13"/>
  <c r="T191" i="13"/>
  <c r="R192" i="13"/>
  <c r="S192" i="13"/>
  <c r="T192" i="13"/>
  <c r="R193" i="13"/>
  <c r="S193" i="13"/>
  <c r="T193" i="13"/>
  <c r="R194" i="13"/>
  <c r="S194" i="13"/>
  <c r="T194" i="13"/>
  <c r="R195" i="13"/>
  <c r="S195" i="13"/>
  <c r="T195" i="13"/>
  <c r="R196" i="13"/>
  <c r="S196" i="13"/>
  <c r="T196" i="13"/>
  <c r="R197" i="13"/>
  <c r="S197" i="13"/>
  <c r="T197" i="13"/>
  <c r="R198" i="13"/>
  <c r="S198" i="13"/>
  <c r="T198" i="13"/>
  <c r="R199" i="13"/>
  <c r="S199" i="13"/>
  <c r="T199" i="13"/>
  <c r="R200" i="13"/>
  <c r="S200" i="13"/>
  <c r="T200" i="13"/>
  <c r="R19" i="48"/>
  <c r="S19" i="48"/>
  <c r="T19" i="48"/>
  <c r="R20" i="48"/>
  <c r="S20" i="48"/>
  <c r="T20" i="48"/>
  <c r="R21" i="48"/>
  <c r="S21" i="48"/>
  <c r="T21" i="48"/>
  <c r="R22" i="48"/>
  <c r="S22" i="48"/>
  <c r="T22" i="48"/>
  <c r="R23" i="48"/>
  <c r="S23" i="48"/>
  <c r="T23" i="48"/>
  <c r="R24" i="48"/>
  <c r="S24" i="48"/>
  <c r="T24" i="48"/>
  <c r="R25" i="48"/>
  <c r="S25" i="48"/>
  <c r="T25" i="48"/>
  <c r="R26" i="48"/>
  <c r="S26" i="48"/>
  <c r="T26" i="48"/>
  <c r="R27" i="48"/>
  <c r="S27" i="48"/>
  <c r="T27" i="48"/>
  <c r="R28" i="48"/>
  <c r="S28" i="48"/>
  <c r="T28" i="48"/>
  <c r="R29" i="48"/>
  <c r="S29" i="48"/>
  <c r="T29" i="48"/>
  <c r="R30" i="48"/>
  <c r="S30" i="48"/>
  <c r="T30" i="48"/>
  <c r="R31" i="48"/>
  <c r="S31" i="48"/>
  <c r="T31" i="48"/>
  <c r="R32" i="48"/>
  <c r="S32" i="48"/>
  <c r="T32" i="48"/>
  <c r="R33" i="48"/>
  <c r="S33" i="48"/>
  <c r="T33" i="48"/>
  <c r="R34" i="48"/>
  <c r="S34" i="48"/>
  <c r="T34" i="48"/>
  <c r="R35" i="48"/>
  <c r="S35" i="48"/>
  <c r="T35" i="48"/>
  <c r="R36" i="48"/>
  <c r="S36" i="48"/>
  <c r="T36" i="48"/>
  <c r="R37" i="48"/>
  <c r="S37" i="48"/>
  <c r="T37" i="48"/>
  <c r="R38" i="48"/>
  <c r="S38" i="48"/>
  <c r="T38" i="48"/>
  <c r="R39" i="48"/>
  <c r="S39" i="48"/>
  <c r="T39" i="48"/>
  <c r="R40" i="48"/>
  <c r="S40" i="48"/>
  <c r="T40" i="48"/>
  <c r="R41" i="48"/>
  <c r="S41" i="48"/>
  <c r="T41" i="48"/>
  <c r="R42" i="48"/>
  <c r="S42" i="48"/>
  <c r="T42" i="48"/>
  <c r="R43" i="48"/>
  <c r="S43" i="48"/>
  <c r="T43" i="48"/>
  <c r="R44" i="48"/>
  <c r="S44" i="48"/>
  <c r="T44" i="48"/>
  <c r="R45" i="48"/>
  <c r="S45" i="48"/>
  <c r="T45" i="48"/>
  <c r="R46" i="48"/>
  <c r="S46" i="48"/>
  <c r="T46" i="48"/>
  <c r="R47" i="48"/>
  <c r="S47" i="48"/>
  <c r="T47" i="48"/>
  <c r="R48" i="48"/>
  <c r="S48" i="48"/>
  <c r="T48" i="48"/>
  <c r="R49" i="48"/>
  <c r="S49" i="48"/>
  <c r="T49" i="48"/>
  <c r="R50" i="48"/>
  <c r="S50" i="48"/>
  <c r="T50" i="48"/>
  <c r="R51" i="48"/>
  <c r="S51" i="48"/>
  <c r="T51" i="48"/>
  <c r="R52" i="48"/>
  <c r="S52" i="48"/>
  <c r="T52" i="48"/>
  <c r="R53" i="48"/>
  <c r="S53" i="48"/>
  <c r="T53" i="48"/>
  <c r="R54" i="48"/>
  <c r="S54" i="48"/>
  <c r="T54" i="48"/>
  <c r="R55" i="48"/>
  <c r="S55" i="48"/>
  <c r="T55" i="48"/>
  <c r="R56" i="48"/>
  <c r="S56" i="48"/>
  <c r="T56" i="48"/>
  <c r="R57" i="48"/>
  <c r="S57" i="48"/>
  <c r="T57" i="48"/>
  <c r="R58" i="48"/>
  <c r="S58" i="48"/>
  <c r="T58" i="48"/>
  <c r="R59" i="48"/>
  <c r="S59" i="48"/>
  <c r="T59" i="48"/>
  <c r="R60" i="48"/>
  <c r="S60" i="48"/>
  <c r="T60" i="48"/>
  <c r="R61" i="48"/>
  <c r="S61" i="48"/>
  <c r="T61" i="48"/>
  <c r="R62" i="48"/>
  <c r="S62" i="48"/>
  <c r="T62" i="48"/>
  <c r="R63" i="48"/>
  <c r="S63" i="48"/>
  <c r="T63" i="48"/>
  <c r="R64" i="48"/>
  <c r="S64" i="48"/>
  <c r="T64" i="48"/>
  <c r="R65" i="48"/>
  <c r="S65" i="48"/>
  <c r="T65" i="48"/>
  <c r="R66" i="48"/>
  <c r="S66" i="48"/>
  <c r="T66" i="48"/>
  <c r="R67" i="48"/>
  <c r="S67" i="48"/>
  <c r="T67" i="48"/>
  <c r="R68" i="48"/>
  <c r="S68" i="48"/>
  <c r="T68" i="48"/>
  <c r="R69" i="48"/>
  <c r="S69" i="48"/>
  <c r="T69" i="48"/>
  <c r="R70" i="48"/>
  <c r="S70" i="48"/>
  <c r="T70" i="48"/>
  <c r="R71" i="48"/>
  <c r="S71" i="48"/>
  <c r="T71" i="48"/>
  <c r="R72" i="48"/>
  <c r="S72" i="48"/>
  <c r="T72" i="48"/>
  <c r="R73" i="48"/>
  <c r="S73" i="48"/>
  <c r="T73" i="48"/>
  <c r="R74" i="48"/>
  <c r="S74" i="48"/>
  <c r="T74" i="48"/>
  <c r="R75" i="48"/>
  <c r="S75" i="48"/>
  <c r="T75" i="48"/>
  <c r="R76" i="48"/>
  <c r="S76" i="48"/>
  <c r="T76" i="48"/>
  <c r="R77" i="48"/>
  <c r="S77" i="48"/>
  <c r="T77" i="48"/>
  <c r="R78" i="48"/>
  <c r="S78" i="48"/>
  <c r="T78" i="48"/>
  <c r="R79" i="48"/>
  <c r="S79" i="48"/>
  <c r="T79" i="48"/>
  <c r="R80" i="48"/>
  <c r="S80" i="48"/>
  <c r="T80" i="48"/>
  <c r="R81" i="48"/>
  <c r="S81" i="48"/>
  <c r="T81" i="48"/>
  <c r="R82" i="48"/>
  <c r="S82" i="48"/>
  <c r="T82" i="48"/>
  <c r="R83" i="48"/>
  <c r="S83" i="48"/>
  <c r="T83" i="48"/>
  <c r="R84" i="48"/>
  <c r="S84" i="48"/>
  <c r="T84" i="48"/>
  <c r="R85" i="48"/>
  <c r="S85" i="48"/>
  <c r="T85" i="48"/>
  <c r="R86" i="48"/>
  <c r="S86" i="48"/>
  <c r="T86" i="48"/>
  <c r="R87" i="48"/>
  <c r="S87" i="48"/>
  <c r="T87" i="48"/>
  <c r="R88" i="48"/>
  <c r="S88" i="48"/>
  <c r="T88" i="48"/>
  <c r="R89" i="48"/>
  <c r="S89" i="48"/>
  <c r="T89" i="48"/>
  <c r="R90" i="48"/>
  <c r="S90" i="48"/>
  <c r="T90" i="48"/>
  <c r="R91" i="48"/>
  <c r="S91" i="48"/>
  <c r="T91" i="48"/>
  <c r="R92" i="48"/>
  <c r="S92" i="48"/>
  <c r="T92" i="48"/>
  <c r="R93" i="48"/>
  <c r="S93" i="48"/>
  <c r="T93" i="48"/>
  <c r="R94" i="48"/>
  <c r="S94" i="48"/>
  <c r="T94" i="48"/>
  <c r="R95" i="48"/>
  <c r="S95" i="48"/>
  <c r="T95" i="48"/>
  <c r="R96" i="48"/>
  <c r="S96" i="48"/>
  <c r="T96" i="48"/>
  <c r="R97" i="48"/>
  <c r="S97" i="48"/>
  <c r="T97" i="48"/>
  <c r="R98" i="48"/>
  <c r="S98" i="48"/>
  <c r="T98" i="48"/>
  <c r="R99" i="48"/>
  <c r="S99" i="48"/>
  <c r="T99" i="48"/>
  <c r="R100" i="48"/>
  <c r="S100" i="48"/>
  <c r="T100" i="48"/>
  <c r="R101" i="48"/>
  <c r="S101" i="48"/>
  <c r="T101" i="48"/>
  <c r="R102" i="48"/>
  <c r="S102" i="48"/>
  <c r="T102" i="48"/>
  <c r="R103" i="48"/>
  <c r="S103" i="48"/>
  <c r="T103" i="48"/>
  <c r="R104" i="48"/>
  <c r="S104" i="48"/>
  <c r="T104" i="48"/>
  <c r="R105" i="48"/>
  <c r="S105" i="48"/>
  <c r="T105" i="48"/>
  <c r="R106" i="48"/>
  <c r="S106" i="48"/>
  <c r="T106" i="48"/>
  <c r="R107" i="48"/>
  <c r="S107" i="48"/>
  <c r="T107" i="48"/>
  <c r="R108" i="48"/>
  <c r="S108" i="48"/>
  <c r="T108" i="48"/>
  <c r="R109" i="48"/>
  <c r="S109" i="48"/>
  <c r="T109" i="48"/>
  <c r="R110" i="48"/>
  <c r="S110" i="48"/>
  <c r="T110" i="48"/>
  <c r="R111" i="48"/>
  <c r="S111" i="48"/>
  <c r="T111" i="48"/>
  <c r="R112" i="48"/>
  <c r="S112" i="48"/>
  <c r="T112" i="48"/>
  <c r="R113" i="48"/>
  <c r="S113" i="48"/>
  <c r="T113" i="48"/>
  <c r="R114" i="48"/>
  <c r="S114" i="48"/>
  <c r="T114" i="48"/>
  <c r="R115" i="48"/>
  <c r="S115" i="48"/>
  <c r="T115" i="48"/>
  <c r="R116" i="48"/>
  <c r="S116" i="48"/>
  <c r="T116" i="48"/>
  <c r="R117" i="48"/>
  <c r="S117" i="48"/>
  <c r="T117" i="48"/>
  <c r="R118" i="48"/>
  <c r="S118" i="48"/>
  <c r="T118" i="48"/>
  <c r="R119" i="48"/>
  <c r="S119" i="48"/>
  <c r="T119" i="48"/>
  <c r="R120" i="48"/>
  <c r="S120" i="48"/>
  <c r="T120" i="48"/>
  <c r="R121" i="48"/>
  <c r="S121" i="48"/>
  <c r="T121" i="48"/>
  <c r="R122" i="48"/>
  <c r="S122" i="48"/>
  <c r="T122" i="48"/>
  <c r="R123" i="48"/>
  <c r="S123" i="48"/>
  <c r="T123" i="48"/>
  <c r="R124" i="48"/>
  <c r="S124" i="48"/>
  <c r="T124" i="48"/>
  <c r="R125" i="48"/>
  <c r="S125" i="48"/>
  <c r="T125" i="48"/>
  <c r="R126" i="48"/>
  <c r="S126" i="48"/>
  <c r="T126" i="48"/>
  <c r="R127" i="48"/>
  <c r="S127" i="48"/>
  <c r="T127" i="48"/>
  <c r="R128" i="48"/>
  <c r="S128" i="48"/>
  <c r="T128" i="48"/>
  <c r="R129" i="48"/>
  <c r="S129" i="48"/>
  <c r="T129" i="48"/>
  <c r="R130" i="48"/>
  <c r="S130" i="48"/>
  <c r="T130" i="48"/>
  <c r="R131" i="48"/>
  <c r="S131" i="48"/>
  <c r="T131" i="48"/>
  <c r="R132" i="48"/>
  <c r="S132" i="48"/>
  <c r="T132" i="48"/>
  <c r="R133" i="48"/>
  <c r="S133" i="48"/>
  <c r="T133" i="48"/>
  <c r="R134" i="48"/>
  <c r="S134" i="48"/>
  <c r="T134" i="48"/>
  <c r="R135" i="48"/>
  <c r="S135" i="48"/>
  <c r="T135" i="48"/>
  <c r="R136" i="48"/>
  <c r="S136" i="48"/>
  <c r="T136" i="48"/>
  <c r="R137" i="48"/>
  <c r="S137" i="48"/>
  <c r="T137" i="48"/>
  <c r="R138" i="48"/>
  <c r="S138" i="48"/>
  <c r="T138" i="48"/>
  <c r="R139" i="48"/>
  <c r="S139" i="48"/>
  <c r="T139" i="48"/>
  <c r="R140" i="48"/>
  <c r="S140" i="48"/>
  <c r="T140" i="48"/>
  <c r="R141" i="48"/>
  <c r="S141" i="48"/>
  <c r="T141" i="48"/>
  <c r="R142" i="48"/>
  <c r="S142" i="48"/>
  <c r="T142" i="48"/>
  <c r="R143" i="48"/>
  <c r="S143" i="48"/>
  <c r="T143" i="48"/>
  <c r="R144" i="48"/>
  <c r="S144" i="48"/>
  <c r="T144" i="48"/>
  <c r="R145" i="48"/>
  <c r="S145" i="48"/>
  <c r="T145" i="48"/>
  <c r="R146" i="48"/>
  <c r="S146" i="48"/>
  <c r="T146" i="48"/>
  <c r="R147" i="48"/>
  <c r="S147" i="48"/>
  <c r="T147" i="48"/>
  <c r="R148" i="48"/>
  <c r="S148" i="48"/>
  <c r="T148" i="48"/>
  <c r="R149" i="48"/>
  <c r="S149" i="48"/>
  <c r="T149" i="48"/>
  <c r="R150" i="48"/>
  <c r="S150" i="48"/>
  <c r="T150" i="48"/>
  <c r="R151" i="48"/>
  <c r="S151" i="48"/>
  <c r="T151" i="48"/>
  <c r="R152" i="48"/>
  <c r="S152" i="48"/>
  <c r="T152" i="48"/>
  <c r="R153" i="48"/>
  <c r="S153" i="48"/>
  <c r="T153" i="48"/>
  <c r="R154" i="48"/>
  <c r="S154" i="48"/>
  <c r="T154" i="48"/>
  <c r="R155" i="48"/>
  <c r="S155" i="48"/>
  <c r="T155" i="48"/>
  <c r="R156" i="48"/>
  <c r="S156" i="48"/>
  <c r="T156" i="48"/>
  <c r="R157" i="48"/>
  <c r="S157" i="48"/>
  <c r="T157" i="48"/>
  <c r="R158" i="48"/>
  <c r="S158" i="48"/>
  <c r="T158" i="48"/>
  <c r="R159" i="48"/>
  <c r="S159" i="48"/>
  <c r="T159" i="48"/>
  <c r="R160" i="48"/>
  <c r="S160" i="48"/>
  <c r="T160" i="48"/>
  <c r="R161" i="48"/>
  <c r="S161" i="48"/>
  <c r="T161" i="48"/>
  <c r="R162" i="48"/>
  <c r="S162" i="48"/>
  <c r="T162" i="48"/>
  <c r="R163" i="48"/>
  <c r="S163" i="48"/>
  <c r="T163" i="48"/>
  <c r="R164" i="48"/>
  <c r="S164" i="48"/>
  <c r="T164" i="48"/>
  <c r="R165" i="48"/>
  <c r="S165" i="48"/>
  <c r="T165" i="48"/>
  <c r="R166" i="48"/>
  <c r="S166" i="48"/>
  <c r="T166" i="48"/>
  <c r="R167" i="48"/>
  <c r="S167" i="48"/>
  <c r="T167" i="48"/>
  <c r="R168" i="48"/>
  <c r="S168" i="48"/>
  <c r="T168" i="48"/>
  <c r="R169" i="48"/>
  <c r="S169" i="48"/>
  <c r="T169" i="48"/>
  <c r="R170" i="48"/>
  <c r="S170" i="48"/>
  <c r="T170" i="48"/>
  <c r="R171" i="48"/>
  <c r="S171" i="48"/>
  <c r="T171" i="48"/>
  <c r="R172" i="48"/>
  <c r="S172" i="48"/>
  <c r="T172" i="48"/>
  <c r="R173" i="48"/>
  <c r="S173" i="48"/>
  <c r="T173" i="48"/>
  <c r="R174" i="48"/>
  <c r="S174" i="48"/>
  <c r="T174" i="48"/>
  <c r="R175" i="48"/>
  <c r="S175" i="48"/>
  <c r="T175" i="48"/>
  <c r="R176" i="48"/>
  <c r="S176" i="48"/>
  <c r="T176" i="48"/>
  <c r="R177" i="48"/>
  <c r="S177" i="48"/>
  <c r="T177" i="48"/>
  <c r="R178" i="48"/>
  <c r="S178" i="48"/>
  <c r="T178" i="48"/>
  <c r="R179" i="48"/>
  <c r="S179" i="48"/>
  <c r="T179" i="48"/>
  <c r="R180" i="48"/>
  <c r="S180" i="48"/>
  <c r="T180" i="48"/>
  <c r="R181" i="48"/>
  <c r="S181" i="48"/>
  <c r="T181" i="48"/>
  <c r="R182" i="48"/>
  <c r="S182" i="48"/>
  <c r="T182" i="48"/>
  <c r="R183" i="48"/>
  <c r="S183" i="48"/>
  <c r="T183" i="48"/>
  <c r="R184" i="48"/>
  <c r="S184" i="48"/>
  <c r="T184" i="48"/>
  <c r="R185" i="48"/>
  <c r="S185" i="48"/>
  <c r="T185" i="48"/>
  <c r="R186" i="48"/>
  <c r="S186" i="48"/>
  <c r="T186" i="48"/>
  <c r="R187" i="48"/>
  <c r="S187" i="48"/>
  <c r="T187" i="48"/>
  <c r="R188" i="48"/>
  <c r="S188" i="48"/>
  <c r="T188" i="48"/>
  <c r="R189" i="48"/>
  <c r="S189" i="48"/>
  <c r="T189" i="48"/>
  <c r="R190" i="48"/>
  <c r="S190" i="48"/>
  <c r="T190" i="48"/>
  <c r="R191" i="48"/>
  <c r="S191" i="48"/>
  <c r="T191" i="48"/>
  <c r="R192" i="48"/>
  <c r="S192" i="48"/>
  <c r="T192" i="48"/>
  <c r="R193" i="48"/>
  <c r="S193" i="48"/>
  <c r="T193" i="48"/>
  <c r="R194" i="48"/>
  <c r="S194" i="48"/>
  <c r="T194" i="48"/>
  <c r="R195" i="48"/>
  <c r="S195" i="48"/>
  <c r="T195" i="48"/>
  <c r="R196" i="48"/>
  <c r="S196" i="48"/>
  <c r="T196" i="48"/>
  <c r="R197" i="48"/>
  <c r="S197" i="48"/>
  <c r="T197" i="48"/>
  <c r="R198" i="48"/>
  <c r="S198" i="48"/>
  <c r="T198" i="48"/>
  <c r="R199" i="48"/>
  <c r="S199" i="48"/>
  <c r="T199" i="48"/>
  <c r="R200" i="48"/>
  <c r="S200" i="48"/>
  <c r="T200" i="48"/>
  <c r="R19" i="49"/>
  <c r="S19" i="49"/>
  <c r="T19" i="49"/>
  <c r="R20" i="49"/>
  <c r="S20" i="49"/>
  <c r="T20" i="49"/>
  <c r="R21" i="49"/>
  <c r="S21" i="49"/>
  <c r="T21" i="49"/>
  <c r="R22" i="49"/>
  <c r="S22" i="49"/>
  <c r="T22" i="49"/>
  <c r="R23" i="49"/>
  <c r="S23" i="49"/>
  <c r="T23" i="49"/>
  <c r="R24" i="49"/>
  <c r="S24" i="49"/>
  <c r="T24" i="49"/>
  <c r="R25" i="49"/>
  <c r="S25" i="49"/>
  <c r="T25" i="49"/>
  <c r="R26" i="49"/>
  <c r="S26" i="49"/>
  <c r="T26" i="49"/>
  <c r="R27" i="49"/>
  <c r="S27" i="49"/>
  <c r="T27" i="49"/>
  <c r="R28" i="49"/>
  <c r="S28" i="49"/>
  <c r="T28" i="49"/>
  <c r="R29" i="49"/>
  <c r="S29" i="49"/>
  <c r="T29" i="49"/>
  <c r="R30" i="49"/>
  <c r="S30" i="49"/>
  <c r="T30" i="49"/>
  <c r="R31" i="49"/>
  <c r="S31" i="49"/>
  <c r="T31" i="49"/>
  <c r="R32" i="49"/>
  <c r="S32" i="49"/>
  <c r="T32" i="49"/>
  <c r="R33" i="49"/>
  <c r="S33" i="49"/>
  <c r="T33" i="49"/>
  <c r="R34" i="49"/>
  <c r="S34" i="49"/>
  <c r="T34" i="49"/>
  <c r="R35" i="49"/>
  <c r="S35" i="49"/>
  <c r="T35" i="49"/>
  <c r="R36" i="49"/>
  <c r="S36" i="49"/>
  <c r="T36" i="49"/>
  <c r="R37" i="49"/>
  <c r="S37" i="49"/>
  <c r="T37" i="49"/>
  <c r="R38" i="49"/>
  <c r="S38" i="49"/>
  <c r="T38" i="49"/>
  <c r="R39" i="49"/>
  <c r="S39" i="49"/>
  <c r="T39" i="49"/>
  <c r="R40" i="49"/>
  <c r="S40" i="49"/>
  <c r="T40" i="49"/>
  <c r="R41" i="49"/>
  <c r="S41" i="49"/>
  <c r="T41" i="49"/>
  <c r="R42" i="49"/>
  <c r="S42" i="49"/>
  <c r="T42" i="49"/>
  <c r="R43" i="49"/>
  <c r="S43" i="49"/>
  <c r="T43" i="49"/>
  <c r="R44" i="49"/>
  <c r="S44" i="49"/>
  <c r="T44" i="49"/>
  <c r="R45" i="49"/>
  <c r="S45" i="49"/>
  <c r="T45" i="49"/>
  <c r="R46" i="49"/>
  <c r="S46" i="49"/>
  <c r="T46" i="49"/>
  <c r="R47" i="49"/>
  <c r="S47" i="49"/>
  <c r="T47" i="49"/>
  <c r="R48" i="49"/>
  <c r="S48" i="49"/>
  <c r="T48" i="49"/>
  <c r="R49" i="49"/>
  <c r="S49" i="49"/>
  <c r="T49" i="49"/>
  <c r="R50" i="49"/>
  <c r="S50" i="49"/>
  <c r="T50" i="49"/>
  <c r="R51" i="49"/>
  <c r="S51" i="49"/>
  <c r="T51" i="49"/>
  <c r="R52" i="49"/>
  <c r="S52" i="49"/>
  <c r="T52" i="49"/>
  <c r="R53" i="49"/>
  <c r="S53" i="49"/>
  <c r="T53" i="49"/>
  <c r="R54" i="49"/>
  <c r="S54" i="49"/>
  <c r="T54" i="49"/>
  <c r="R55" i="49"/>
  <c r="S55" i="49"/>
  <c r="T55" i="49"/>
  <c r="R56" i="49"/>
  <c r="S56" i="49"/>
  <c r="T56" i="49"/>
  <c r="R57" i="49"/>
  <c r="S57" i="49"/>
  <c r="T57" i="49"/>
  <c r="R58" i="49"/>
  <c r="S58" i="49"/>
  <c r="T58" i="49"/>
  <c r="R59" i="49"/>
  <c r="S59" i="49"/>
  <c r="T59" i="49"/>
  <c r="R60" i="49"/>
  <c r="S60" i="49"/>
  <c r="T60" i="49"/>
  <c r="R61" i="49"/>
  <c r="S61" i="49"/>
  <c r="T61" i="49"/>
  <c r="R62" i="49"/>
  <c r="S62" i="49"/>
  <c r="T62" i="49"/>
  <c r="R63" i="49"/>
  <c r="S63" i="49"/>
  <c r="T63" i="49"/>
  <c r="R64" i="49"/>
  <c r="S64" i="49"/>
  <c r="T64" i="49"/>
  <c r="R65" i="49"/>
  <c r="S65" i="49"/>
  <c r="T65" i="49"/>
  <c r="R66" i="49"/>
  <c r="S66" i="49"/>
  <c r="T66" i="49"/>
  <c r="R67" i="49"/>
  <c r="S67" i="49"/>
  <c r="T67" i="49"/>
  <c r="R68" i="49"/>
  <c r="S68" i="49"/>
  <c r="T68" i="49"/>
  <c r="R69" i="49"/>
  <c r="S69" i="49"/>
  <c r="T69" i="49"/>
  <c r="R70" i="49"/>
  <c r="S70" i="49"/>
  <c r="T70" i="49"/>
  <c r="R71" i="49"/>
  <c r="S71" i="49"/>
  <c r="T71" i="49"/>
  <c r="R72" i="49"/>
  <c r="S72" i="49"/>
  <c r="T72" i="49"/>
  <c r="R73" i="49"/>
  <c r="S73" i="49"/>
  <c r="T73" i="49"/>
  <c r="R74" i="49"/>
  <c r="S74" i="49"/>
  <c r="T74" i="49"/>
  <c r="R75" i="49"/>
  <c r="S75" i="49"/>
  <c r="T75" i="49"/>
  <c r="R76" i="49"/>
  <c r="S76" i="49"/>
  <c r="T76" i="49"/>
  <c r="R77" i="49"/>
  <c r="S77" i="49"/>
  <c r="T77" i="49"/>
  <c r="R78" i="49"/>
  <c r="S78" i="49"/>
  <c r="T78" i="49"/>
  <c r="R79" i="49"/>
  <c r="S79" i="49"/>
  <c r="T79" i="49"/>
  <c r="R80" i="49"/>
  <c r="S80" i="49"/>
  <c r="T80" i="49"/>
  <c r="R81" i="49"/>
  <c r="S81" i="49"/>
  <c r="T81" i="49"/>
  <c r="R82" i="49"/>
  <c r="S82" i="49"/>
  <c r="T82" i="49"/>
  <c r="R83" i="49"/>
  <c r="S83" i="49"/>
  <c r="T83" i="49"/>
  <c r="R84" i="49"/>
  <c r="S84" i="49"/>
  <c r="T84" i="49"/>
  <c r="R85" i="49"/>
  <c r="S85" i="49"/>
  <c r="T85" i="49"/>
  <c r="R86" i="49"/>
  <c r="S86" i="49"/>
  <c r="T86" i="49"/>
  <c r="R87" i="49"/>
  <c r="S87" i="49"/>
  <c r="T87" i="49"/>
  <c r="R88" i="49"/>
  <c r="S88" i="49"/>
  <c r="T88" i="49"/>
  <c r="R89" i="49"/>
  <c r="S89" i="49"/>
  <c r="T89" i="49"/>
  <c r="R90" i="49"/>
  <c r="S90" i="49"/>
  <c r="T90" i="49"/>
  <c r="R91" i="49"/>
  <c r="S91" i="49"/>
  <c r="T91" i="49"/>
  <c r="R92" i="49"/>
  <c r="S92" i="49"/>
  <c r="T92" i="49"/>
  <c r="R93" i="49"/>
  <c r="S93" i="49"/>
  <c r="T93" i="49"/>
  <c r="R94" i="49"/>
  <c r="S94" i="49"/>
  <c r="T94" i="49"/>
  <c r="R95" i="49"/>
  <c r="S95" i="49"/>
  <c r="T95" i="49"/>
  <c r="R96" i="49"/>
  <c r="S96" i="49"/>
  <c r="T96" i="49"/>
  <c r="R97" i="49"/>
  <c r="S97" i="49"/>
  <c r="T97" i="49"/>
  <c r="R98" i="49"/>
  <c r="S98" i="49"/>
  <c r="T98" i="49"/>
  <c r="R99" i="49"/>
  <c r="S99" i="49"/>
  <c r="T99" i="49"/>
  <c r="R100" i="49"/>
  <c r="S100" i="49"/>
  <c r="T100" i="49"/>
  <c r="R101" i="49"/>
  <c r="S101" i="49"/>
  <c r="T101" i="49"/>
  <c r="R102" i="49"/>
  <c r="S102" i="49"/>
  <c r="T102" i="49"/>
  <c r="R103" i="49"/>
  <c r="S103" i="49"/>
  <c r="T103" i="49"/>
  <c r="R104" i="49"/>
  <c r="S104" i="49"/>
  <c r="T104" i="49"/>
  <c r="R105" i="49"/>
  <c r="S105" i="49"/>
  <c r="T105" i="49"/>
  <c r="R106" i="49"/>
  <c r="S106" i="49"/>
  <c r="T106" i="49"/>
  <c r="R107" i="49"/>
  <c r="S107" i="49"/>
  <c r="T107" i="49"/>
  <c r="R108" i="49"/>
  <c r="S108" i="49"/>
  <c r="T108" i="49"/>
  <c r="R109" i="49"/>
  <c r="S109" i="49"/>
  <c r="T109" i="49"/>
  <c r="R110" i="49"/>
  <c r="S110" i="49"/>
  <c r="T110" i="49"/>
  <c r="R111" i="49"/>
  <c r="S111" i="49"/>
  <c r="T111" i="49"/>
  <c r="R112" i="49"/>
  <c r="S112" i="49"/>
  <c r="T112" i="49"/>
  <c r="R113" i="49"/>
  <c r="S113" i="49"/>
  <c r="T113" i="49"/>
  <c r="R114" i="49"/>
  <c r="S114" i="49"/>
  <c r="T114" i="49"/>
  <c r="R115" i="49"/>
  <c r="S115" i="49"/>
  <c r="T115" i="49"/>
  <c r="R116" i="49"/>
  <c r="S116" i="49"/>
  <c r="T116" i="49"/>
  <c r="R117" i="49"/>
  <c r="S117" i="49"/>
  <c r="T117" i="49"/>
  <c r="R118" i="49"/>
  <c r="S118" i="49"/>
  <c r="T118" i="49"/>
  <c r="R119" i="49"/>
  <c r="S119" i="49"/>
  <c r="T119" i="49"/>
  <c r="R120" i="49"/>
  <c r="S120" i="49"/>
  <c r="T120" i="49"/>
  <c r="R121" i="49"/>
  <c r="S121" i="49"/>
  <c r="T121" i="49"/>
  <c r="R122" i="49"/>
  <c r="S122" i="49"/>
  <c r="T122" i="49"/>
  <c r="R123" i="49"/>
  <c r="S123" i="49"/>
  <c r="T123" i="49"/>
  <c r="R124" i="49"/>
  <c r="S124" i="49"/>
  <c r="T124" i="49"/>
  <c r="R125" i="49"/>
  <c r="S125" i="49"/>
  <c r="T125" i="49"/>
  <c r="R126" i="49"/>
  <c r="S126" i="49"/>
  <c r="T126" i="49"/>
  <c r="R127" i="49"/>
  <c r="S127" i="49"/>
  <c r="T127" i="49"/>
  <c r="R128" i="49"/>
  <c r="S128" i="49"/>
  <c r="T128" i="49"/>
  <c r="R129" i="49"/>
  <c r="S129" i="49"/>
  <c r="T129" i="49"/>
  <c r="R130" i="49"/>
  <c r="S130" i="49"/>
  <c r="T130" i="49"/>
  <c r="R131" i="49"/>
  <c r="S131" i="49"/>
  <c r="T131" i="49"/>
  <c r="R132" i="49"/>
  <c r="S132" i="49"/>
  <c r="T132" i="49"/>
  <c r="R133" i="49"/>
  <c r="S133" i="49"/>
  <c r="T133" i="49"/>
  <c r="R134" i="49"/>
  <c r="S134" i="49"/>
  <c r="T134" i="49"/>
  <c r="R135" i="49"/>
  <c r="S135" i="49"/>
  <c r="T135" i="49"/>
  <c r="R136" i="49"/>
  <c r="S136" i="49"/>
  <c r="T136" i="49"/>
  <c r="R137" i="49"/>
  <c r="S137" i="49"/>
  <c r="T137" i="49"/>
  <c r="R138" i="49"/>
  <c r="S138" i="49"/>
  <c r="T138" i="49"/>
  <c r="R139" i="49"/>
  <c r="S139" i="49"/>
  <c r="T139" i="49"/>
  <c r="R140" i="49"/>
  <c r="S140" i="49"/>
  <c r="T140" i="49"/>
  <c r="R141" i="49"/>
  <c r="S141" i="49"/>
  <c r="T141" i="49"/>
  <c r="R142" i="49"/>
  <c r="S142" i="49"/>
  <c r="T142" i="49"/>
  <c r="R143" i="49"/>
  <c r="S143" i="49"/>
  <c r="T143" i="49"/>
  <c r="R144" i="49"/>
  <c r="S144" i="49"/>
  <c r="T144" i="49"/>
  <c r="R145" i="49"/>
  <c r="S145" i="49"/>
  <c r="T145" i="49"/>
  <c r="R146" i="49"/>
  <c r="S146" i="49"/>
  <c r="T146" i="49"/>
  <c r="R147" i="49"/>
  <c r="S147" i="49"/>
  <c r="T147" i="49"/>
  <c r="R148" i="49"/>
  <c r="S148" i="49"/>
  <c r="T148" i="49"/>
  <c r="R149" i="49"/>
  <c r="S149" i="49"/>
  <c r="T149" i="49"/>
  <c r="R150" i="49"/>
  <c r="S150" i="49"/>
  <c r="T150" i="49"/>
  <c r="R151" i="49"/>
  <c r="S151" i="49"/>
  <c r="T151" i="49"/>
  <c r="R152" i="49"/>
  <c r="S152" i="49"/>
  <c r="T152" i="49"/>
  <c r="R153" i="49"/>
  <c r="S153" i="49"/>
  <c r="T153" i="49"/>
  <c r="R154" i="49"/>
  <c r="S154" i="49"/>
  <c r="T154" i="49"/>
  <c r="R155" i="49"/>
  <c r="S155" i="49"/>
  <c r="T155" i="49"/>
  <c r="R156" i="49"/>
  <c r="S156" i="49"/>
  <c r="T156" i="49"/>
  <c r="R157" i="49"/>
  <c r="S157" i="49"/>
  <c r="T157" i="49"/>
  <c r="R158" i="49"/>
  <c r="S158" i="49"/>
  <c r="T158" i="49"/>
  <c r="R159" i="49"/>
  <c r="S159" i="49"/>
  <c r="T159" i="49"/>
  <c r="R160" i="49"/>
  <c r="S160" i="49"/>
  <c r="T160" i="49"/>
  <c r="R161" i="49"/>
  <c r="S161" i="49"/>
  <c r="T161" i="49"/>
  <c r="R162" i="49"/>
  <c r="S162" i="49"/>
  <c r="T162" i="49"/>
  <c r="R163" i="49"/>
  <c r="S163" i="49"/>
  <c r="T163" i="49"/>
  <c r="R164" i="49"/>
  <c r="S164" i="49"/>
  <c r="T164" i="49"/>
  <c r="R165" i="49"/>
  <c r="S165" i="49"/>
  <c r="T165" i="49"/>
  <c r="R166" i="49"/>
  <c r="S166" i="49"/>
  <c r="T166" i="49"/>
  <c r="R167" i="49"/>
  <c r="S167" i="49"/>
  <c r="T167" i="49"/>
  <c r="R168" i="49"/>
  <c r="S168" i="49"/>
  <c r="T168" i="49"/>
  <c r="R169" i="49"/>
  <c r="S169" i="49"/>
  <c r="T169" i="49"/>
  <c r="R170" i="49"/>
  <c r="S170" i="49"/>
  <c r="T170" i="49"/>
  <c r="R171" i="49"/>
  <c r="S171" i="49"/>
  <c r="T171" i="49"/>
  <c r="R172" i="49"/>
  <c r="S172" i="49"/>
  <c r="T172" i="49"/>
  <c r="R173" i="49"/>
  <c r="S173" i="49"/>
  <c r="T173" i="49"/>
  <c r="R174" i="49"/>
  <c r="S174" i="49"/>
  <c r="T174" i="49"/>
  <c r="R175" i="49"/>
  <c r="S175" i="49"/>
  <c r="T175" i="49"/>
  <c r="R176" i="49"/>
  <c r="S176" i="49"/>
  <c r="T176" i="49"/>
  <c r="R177" i="49"/>
  <c r="S177" i="49"/>
  <c r="T177" i="49"/>
  <c r="R178" i="49"/>
  <c r="S178" i="49"/>
  <c r="T178" i="49"/>
  <c r="R179" i="49"/>
  <c r="S179" i="49"/>
  <c r="T179" i="49"/>
  <c r="R180" i="49"/>
  <c r="S180" i="49"/>
  <c r="T180" i="49"/>
  <c r="R181" i="49"/>
  <c r="S181" i="49"/>
  <c r="T181" i="49"/>
  <c r="R182" i="49"/>
  <c r="S182" i="49"/>
  <c r="T182" i="49"/>
  <c r="R183" i="49"/>
  <c r="S183" i="49"/>
  <c r="T183" i="49"/>
  <c r="R184" i="49"/>
  <c r="S184" i="49"/>
  <c r="T184" i="49"/>
  <c r="R185" i="49"/>
  <c r="S185" i="49"/>
  <c r="T185" i="49"/>
  <c r="R186" i="49"/>
  <c r="S186" i="49"/>
  <c r="T186" i="49"/>
  <c r="R187" i="49"/>
  <c r="S187" i="49"/>
  <c r="T187" i="49"/>
  <c r="R188" i="49"/>
  <c r="S188" i="49"/>
  <c r="T188" i="49"/>
  <c r="R189" i="49"/>
  <c r="S189" i="49"/>
  <c r="T189" i="49"/>
  <c r="R190" i="49"/>
  <c r="S190" i="49"/>
  <c r="T190" i="49"/>
  <c r="R191" i="49"/>
  <c r="S191" i="49"/>
  <c r="T191" i="49"/>
  <c r="R192" i="49"/>
  <c r="S192" i="49"/>
  <c r="T192" i="49"/>
  <c r="R193" i="49"/>
  <c r="S193" i="49"/>
  <c r="T193" i="49"/>
  <c r="R194" i="49"/>
  <c r="S194" i="49"/>
  <c r="T194" i="49"/>
  <c r="R195" i="49"/>
  <c r="S195" i="49"/>
  <c r="T195" i="49"/>
  <c r="R196" i="49"/>
  <c r="S196" i="49"/>
  <c r="T196" i="49"/>
  <c r="R197" i="49"/>
  <c r="S197" i="49"/>
  <c r="T197" i="49"/>
  <c r="R198" i="49"/>
  <c r="S198" i="49"/>
  <c r="T198" i="49"/>
  <c r="R199" i="49"/>
  <c r="S199" i="49"/>
  <c r="T199" i="49"/>
  <c r="R200" i="49"/>
  <c r="S200" i="49"/>
  <c r="T200" i="49"/>
  <c r="R19" i="16"/>
  <c r="S19" i="16"/>
  <c r="T19" i="16"/>
  <c r="R20" i="16"/>
  <c r="S20" i="16"/>
  <c r="T20" i="16"/>
  <c r="R21" i="16"/>
  <c r="S21" i="16"/>
  <c r="T21" i="16"/>
  <c r="R22" i="16"/>
  <c r="S22" i="16"/>
  <c r="T22" i="16"/>
  <c r="R23" i="16"/>
  <c r="S23" i="16"/>
  <c r="T23" i="16"/>
  <c r="R24" i="16"/>
  <c r="S24" i="16"/>
  <c r="T24" i="16"/>
  <c r="R25" i="16"/>
  <c r="S25" i="16"/>
  <c r="T25" i="16"/>
  <c r="R26" i="16"/>
  <c r="S26" i="16"/>
  <c r="T26" i="16"/>
  <c r="R27" i="16"/>
  <c r="S27" i="16"/>
  <c r="T27" i="16"/>
  <c r="R28" i="16"/>
  <c r="S28" i="16"/>
  <c r="T28" i="16"/>
  <c r="R29" i="16"/>
  <c r="S29" i="16"/>
  <c r="T29" i="16"/>
  <c r="R30" i="16"/>
  <c r="S30" i="16"/>
  <c r="T30" i="16"/>
  <c r="R31" i="16"/>
  <c r="S31" i="16"/>
  <c r="T31" i="16"/>
  <c r="R32" i="16"/>
  <c r="S32" i="16"/>
  <c r="T32" i="16"/>
  <c r="R33" i="16"/>
  <c r="S33" i="16"/>
  <c r="T33" i="16"/>
  <c r="R34" i="16"/>
  <c r="S34" i="16"/>
  <c r="T34" i="16"/>
  <c r="R35" i="16"/>
  <c r="S35" i="16"/>
  <c r="T35" i="16"/>
  <c r="R36" i="16"/>
  <c r="S36" i="16"/>
  <c r="T36" i="16"/>
  <c r="R37" i="16"/>
  <c r="S37" i="16"/>
  <c r="T37" i="16"/>
  <c r="R38" i="16"/>
  <c r="S38" i="16"/>
  <c r="T38" i="16"/>
  <c r="R39" i="16"/>
  <c r="S39" i="16"/>
  <c r="T39" i="16"/>
  <c r="R40" i="16"/>
  <c r="S40" i="16"/>
  <c r="T40" i="16"/>
  <c r="R41" i="16"/>
  <c r="S41" i="16"/>
  <c r="T41" i="16"/>
  <c r="R42" i="16"/>
  <c r="S42" i="16"/>
  <c r="T42" i="16"/>
  <c r="R43" i="16"/>
  <c r="S43" i="16"/>
  <c r="T43" i="16"/>
  <c r="R44" i="16"/>
  <c r="S44" i="16"/>
  <c r="T44" i="16"/>
  <c r="R45" i="16"/>
  <c r="S45" i="16"/>
  <c r="T45" i="16"/>
  <c r="R46" i="16"/>
  <c r="S46" i="16"/>
  <c r="T46" i="16"/>
  <c r="R47" i="16"/>
  <c r="S47" i="16"/>
  <c r="T47" i="16"/>
  <c r="R48" i="16"/>
  <c r="S48" i="16"/>
  <c r="T48" i="16"/>
  <c r="R49" i="16"/>
  <c r="S49" i="16"/>
  <c r="T49" i="16"/>
  <c r="R50" i="16"/>
  <c r="S50" i="16"/>
  <c r="T50" i="16"/>
  <c r="R51" i="16"/>
  <c r="S51" i="16"/>
  <c r="T51" i="16"/>
  <c r="R52" i="16"/>
  <c r="S52" i="16"/>
  <c r="T52" i="16"/>
  <c r="R53" i="16"/>
  <c r="S53" i="16"/>
  <c r="T53" i="16"/>
  <c r="R54" i="16"/>
  <c r="S54" i="16"/>
  <c r="T54" i="16"/>
  <c r="R55" i="16"/>
  <c r="S55" i="16"/>
  <c r="T55" i="16"/>
  <c r="R56" i="16"/>
  <c r="S56" i="16"/>
  <c r="T56" i="16"/>
  <c r="R57" i="16"/>
  <c r="S57" i="16"/>
  <c r="T57" i="16"/>
  <c r="R58" i="16"/>
  <c r="S58" i="16"/>
  <c r="T58" i="16"/>
  <c r="R59" i="16"/>
  <c r="S59" i="16"/>
  <c r="T59" i="16"/>
  <c r="R60" i="16"/>
  <c r="S60" i="16"/>
  <c r="T60" i="16"/>
  <c r="R61" i="16"/>
  <c r="S61" i="16"/>
  <c r="T61" i="16"/>
  <c r="R62" i="16"/>
  <c r="S62" i="16"/>
  <c r="T62" i="16"/>
  <c r="R63" i="16"/>
  <c r="S63" i="16"/>
  <c r="T63" i="16"/>
  <c r="R64" i="16"/>
  <c r="S64" i="16"/>
  <c r="T64" i="16"/>
  <c r="R65" i="16"/>
  <c r="S65" i="16"/>
  <c r="T65" i="16"/>
  <c r="R66" i="16"/>
  <c r="S66" i="16"/>
  <c r="T66" i="16"/>
  <c r="R67" i="16"/>
  <c r="S67" i="16"/>
  <c r="T67" i="16"/>
  <c r="R68" i="16"/>
  <c r="S68" i="16"/>
  <c r="T68" i="16"/>
  <c r="R69" i="16"/>
  <c r="S69" i="16"/>
  <c r="T69" i="16"/>
  <c r="R70" i="16"/>
  <c r="S70" i="16"/>
  <c r="T70" i="16"/>
  <c r="R71" i="16"/>
  <c r="S71" i="16"/>
  <c r="T71" i="16"/>
  <c r="R72" i="16"/>
  <c r="S72" i="16"/>
  <c r="T72" i="16"/>
  <c r="R73" i="16"/>
  <c r="S73" i="16"/>
  <c r="T73" i="16"/>
  <c r="R74" i="16"/>
  <c r="S74" i="16"/>
  <c r="T74" i="16"/>
  <c r="R75" i="16"/>
  <c r="S75" i="16"/>
  <c r="T75" i="16"/>
  <c r="R76" i="16"/>
  <c r="S76" i="16"/>
  <c r="T76" i="16"/>
  <c r="R77" i="16"/>
  <c r="S77" i="16"/>
  <c r="T77" i="16"/>
  <c r="R78" i="16"/>
  <c r="S78" i="16"/>
  <c r="T78" i="16"/>
  <c r="R79" i="16"/>
  <c r="S79" i="16"/>
  <c r="T79" i="16"/>
  <c r="R80" i="16"/>
  <c r="S80" i="16"/>
  <c r="T80" i="16"/>
  <c r="R81" i="16"/>
  <c r="S81" i="16"/>
  <c r="T81" i="16"/>
  <c r="R82" i="16"/>
  <c r="S82" i="16"/>
  <c r="T82" i="16"/>
  <c r="R83" i="16"/>
  <c r="S83" i="16"/>
  <c r="T83" i="16"/>
  <c r="R84" i="16"/>
  <c r="S84" i="16"/>
  <c r="T84" i="16"/>
  <c r="R85" i="16"/>
  <c r="S85" i="16"/>
  <c r="T85" i="16"/>
  <c r="R86" i="16"/>
  <c r="S86" i="16"/>
  <c r="T86" i="16"/>
  <c r="R87" i="16"/>
  <c r="S87" i="16"/>
  <c r="T87" i="16"/>
  <c r="R88" i="16"/>
  <c r="S88" i="16"/>
  <c r="T88" i="16"/>
  <c r="R89" i="16"/>
  <c r="S89" i="16"/>
  <c r="T89" i="16"/>
  <c r="R90" i="16"/>
  <c r="S90" i="16"/>
  <c r="T90" i="16"/>
  <c r="R91" i="16"/>
  <c r="S91" i="16"/>
  <c r="T91" i="16"/>
  <c r="R92" i="16"/>
  <c r="S92" i="16"/>
  <c r="T92" i="16"/>
  <c r="R93" i="16"/>
  <c r="S93" i="16"/>
  <c r="T93" i="16"/>
  <c r="R94" i="16"/>
  <c r="S94" i="16"/>
  <c r="T94" i="16"/>
  <c r="R95" i="16"/>
  <c r="S95" i="16"/>
  <c r="T95" i="16"/>
  <c r="R96" i="16"/>
  <c r="S96" i="16"/>
  <c r="T96" i="16"/>
  <c r="R97" i="16"/>
  <c r="S97" i="16"/>
  <c r="T97" i="16"/>
  <c r="R98" i="16"/>
  <c r="S98" i="16"/>
  <c r="T98" i="16"/>
  <c r="R99" i="16"/>
  <c r="S99" i="16"/>
  <c r="T99" i="16"/>
  <c r="R100" i="16"/>
  <c r="S100" i="16"/>
  <c r="T100" i="16"/>
  <c r="R101" i="16"/>
  <c r="S101" i="16"/>
  <c r="T101" i="16"/>
  <c r="R102" i="16"/>
  <c r="S102" i="16"/>
  <c r="T102" i="16"/>
  <c r="R103" i="16"/>
  <c r="S103" i="16"/>
  <c r="T103" i="16"/>
  <c r="R104" i="16"/>
  <c r="S104" i="16"/>
  <c r="T104" i="16"/>
  <c r="R105" i="16"/>
  <c r="S105" i="16"/>
  <c r="T105" i="16"/>
  <c r="R106" i="16"/>
  <c r="S106" i="16"/>
  <c r="T106" i="16"/>
  <c r="R107" i="16"/>
  <c r="S107" i="16"/>
  <c r="T107" i="16"/>
  <c r="R108" i="16"/>
  <c r="S108" i="16"/>
  <c r="T108" i="16"/>
  <c r="R109" i="16"/>
  <c r="S109" i="16"/>
  <c r="T109" i="16"/>
  <c r="R110" i="16"/>
  <c r="S110" i="16"/>
  <c r="T110" i="16"/>
  <c r="R111" i="16"/>
  <c r="S111" i="16"/>
  <c r="T111" i="16"/>
  <c r="R112" i="16"/>
  <c r="S112" i="16"/>
  <c r="T112" i="16"/>
  <c r="R113" i="16"/>
  <c r="S113" i="16"/>
  <c r="T113" i="16"/>
  <c r="R114" i="16"/>
  <c r="S114" i="16"/>
  <c r="T114" i="16"/>
  <c r="R115" i="16"/>
  <c r="S115" i="16"/>
  <c r="T115" i="16"/>
  <c r="R116" i="16"/>
  <c r="S116" i="16"/>
  <c r="T116" i="16"/>
  <c r="R117" i="16"/>
  <c r="S117" i="16"/>
  <c r="T117" i="16"/>
  <c r="R118" i="16"/>
  <c r="S118" i="16"/>
  <c r="T118" i="16"/>
  <c r="R119" i="16"/>
  <c r="S119" i="16"/>
  <c r="T119" i="16"/>
  <c r="R120" i="16"/>
  <c r="S120" i="16"/>
  <c r="T120" i="16"/>
  <c r="R121" i="16"/>
  <c r="S121" i="16"/>
  <c r="T121" i="16"/>
  <c r="R122" i="16"/>
  <c r="S122" i="16"/>
  <c r="T122" i="16"/>
  <c r="R123" i="16"/>
  <c r="S123" i="16"/>
  <c r="T123" i="16"/>
  <c r="R124" i="16"/>
  <c r="S124" i="16"/>
  <c r="T124" i="16"/>
  <c r="R125" i="16"/>
  <c r="S125" i="16"/>
  <c r="T125" i="16"/>
  <c r="R126" i="16"/>
  <c r="S126" i="16"/>
  <c r="T126" i="16"/>
  <c r="R127" i="16"/>
  <c r="S127" i="16"/>
  <c r="T127" i="16"/>
  <c r="R128" i="16"/>
  <c r="S128" i="16"/>
  <c r="T128" i="16"/>
  <c r="R129" i="16"/>
  <c r="S129" i="16"/>
  <c r="T129" i="16"/>
  <c r="R130" i="16"/>
  <c r="S130" i="16"/>
  <c r="T130" i="16"/>
  <c r="R131" i="16"/>
  <c r="S131" i="16"/>
  <c r="T131" i="16"/>
  <c r="R132" i="16"/>
  <c r="S132" i="16"/>
  <c r="T132" i="16"/>
  <c r="R133" i="16"/>
  <c r="S133" i="16"/>
  <c r="T133" i="16"/>
  <c r="R134" i="16"/>
  <c r="S134" i="16"/>
  <c r="T134" i="16"/>
  <c r="R135" i="16"/>
  <c r="S135" i="16"/>
  <c r="T135" i="16"/>
  <c r="R136" i="16"/>
  <c r="S136" i="16"/>
  <c r="T136" i="16"/>
  <c r="R137" i="16"/>
  <c r="S137" i="16"/>
  <c r="T137" i="16"/>
  <c r="R138" i="16"/>
  <c r="S138" i="16"/>
  <c r="T138" i="16"/>
  <c r="R139" i="16"/>
  <c r="S139" i="16"/>
  <c r="T139" i="16"/>
  <c r="R140" i="16"/>
  <c r="S140" i="16"/>
  <c r="T140" i="16"/>
  <c r="R141" i="16"/>
  <c r="S141" i="16"/>
  <c r="T141" i="16"/>
  <c r="R142" i="16"/>
  <c r="S142" i="16"/>
  <c r="T142" i="16"/>
  <c r="R143" i="16"/>
  <c r="S143" i="16"/>
  <c r="T143" i="16"/>
  <c r="R144" i="16"/>
  <c r="S144" i="16"/>
  <c r="T144" i="16"/>
  <c r="R145" i="16"/>
  <c r="S145" i="16"/>
  <c r="T145" i="16"/>
  <c r="R146" i="16"/>
  <c r="S146" i="16"/>
  <c r="T146" i="16"/>
  <c r="R147" i="16"/>
  <c r="S147" i="16"/>
  <c r="T147" i="16"/>
  <c r="R148" i="16"/>
  <c r="S148" i="16"/>
  <c r="T148" i="16"/>
  <c r="R149" i="16"/>
  <c r="S149" i="16"/>
  <c r="T149" i="16"/>
  <c r="R150" i="16"/>
  <c r="S150" i="16"/>
  <c r="T150" i="16"/>
  <c r="R151" i="16"/>
  <c r="S151" i="16"/>
  <c r="T151" i="16"/>
  <c r="R152" i="16"/>
  <c r="S152" i="16"/>
  <c r="T152" i="16"/>
  <c r="R153" i="16"/>
  <c r="S153" i="16"/>
  <c r="T153" i="16"/>
  <c r="R154" i="16"/>
  <c r="S154" i="16"/>
  <c r="T154" i="16"/>
  <c r="R155" i="16"/>
  <c r="S155" i="16"/>
  <c r="T155" i="16"/>
  <c r="R156" i="16"/>
  <c r="S156" i="16"/>
  <c r="T156" i="16"/>
  <c r="R157" i="16"/>
  <c r="S157" i="16"/>
  <c r="T157" i="16"/>
  <c r="R158" i="16"/>
  <c r="S158" i="16"/>
  <c r="T158" i="16"/>
  <c r="R159" i="16"/>
  <c r="S159" i="16"/>
  <c r="T159" i="16"/>
  <c r="R160" i="16"/>
  <c r="S160" i="16"/>
  <c r="T160" i="16"/>
  <c r="R161" i="16"/>
  <c r="S161" i="16"/>
  <c r="T161" i="16"/>
  <c r="R162" i="16"/>
  <c r="S162" i="16"/>
  <c r="T162" i="16"/>
  <c r="R163" i="16"/>
  <c r="S163" i="16"/>
  <c r="T163" i="16"/>
  <c r="R164" i="16"/>
  <c r="S164" i="16"/>
  <c r="T164" i="16"/>
  <c r="R165" i="16"/>
  <c r="S165" i="16"/>
  <c r="T165" i="16"/>
  <c r="R166" i="16"/>
  <c r="S166" i="16"/>
  <c r="T166" i="16"/>
  <c r="R167" i="16"/>
  <c r="S167" i="16"/>
  <c r="T167" i="16"/>
  <c r="R168" i="16"/>
  <c r="S168" i="16"/>
  <c r="T168" i="16"/>
  <c r="R169" i="16"/>
  <c r="S169" i="16"/>
  <c r="T169" i="16"/>
  <c r="R170" i="16"/>
  <c r="S170" i="16"/>
  <c r="T170" i="16"/>
  <c r="R171" i="16"/>
  <c r="S171" i="16"/>
  <c r="T171" i="16"/>
  <c r="R172" i="16"/>
  <c r="S172" i="16"/>
  <c r="T172" i="16"/>
  <c r="R173" i="16"/>
  <c r="S173" i="16"/>
  <c r="T173" i="16"/>
  <c r="R174" i="16"/>
  <c r="S174" i="16"/>
  <c r="T174" i="16"/>
  <c r="R175" i="16"/>
  <c r="S175" i="16"/>
  <c r="T175" i="16"/>
  <c r="R176" i="16"/>
  <c r="S176" i="16"/>
  <c r="T176" i="16"/>
  <c r="R177" i="16"/>
  <c r="S177" i="16"/>
  <c r="T177" i="16"/>
  <c r="R178" i="16"/>
  <c r="S178" i="16"/>
  <c r="T178" i="16"/>
  <c r="R179" i="16"/>
  <c r="S179" i="16"/>
  <c r="T179" i="16"/>
  <c r="R180" i="16"/>
  <c r="S180" i="16"/>
  <c r="T180" i="16"/>
  <c r="R181" i="16"/>
  <c r="S181" i="16"/>
  <c r="T181" i="16"/>
  <c r="R182" i="16"/>
  <c r="S182" i="16"/>
  <c r="T182" i="16"/>
  <c r="R183" i="16"/>
  <c r="S183" i="16"/>
  <c r="T183" i="16"/>
  <c r="R184" i="16"/>
  <c r="S184" i="16"/>
  <c r="T184" i="16"/>
  <c r="R185" i="16"/>
  <c r="S185" i="16"/>
  <c r="T185" i="16"/>
  <c r="R186" i="16"/>
  <c r="S186" i="16"/>
  <c r="T186" i="16"/>
  <c r="R187" i="16"/>
  <c r="S187" i="16"/>
  <c r="T187" i="16"/>
  <c r="R188" i="16"/>
  <c r="S188" i="16"/>
  <c r="T188" i="16"/>
  <c r="R189" i="16"/>
  <c r="S189" i="16"/>
  <c r="T189" i="16"/>
  <c r="R190" i="16"/>
  <c r="S190" i="16"/>
  <c r="T190" i="16"/>
  <c r="R191" i="16"/>
  <c r="S191" i="16"/>
  <c r="T191" i="16"/>
  <c r="R192" i="16"/>
  <c r="S192" i="16"/>
  <c r="T192" i="16"/>
  <c r="R193" i="16"/>
  <c r="S193" i="16"/>
  <c r="T193" i="16"/>
  <c r="R194" i="16"/>
  <c r="S194" i="16"/>
  <c r="T194" i="16"/>
  <c r="R195" i="16"/>
  <c r="S195" i="16"/>
  <c r="T195" i="16"/>
  <c r="R196" i="16"/>
  <c r="S196" i="16"/>
  <c r="T196" i="16"/>
  <c r="R197" i="16"/>
  <c r="S197" i="16"/>
  <c r="T197" i="16"/>
  <c r="R198" i="16"/>
  <c r="S198" i="16"/>
  <c r="T198" i="16"/>
  <c r="R199" i="16"/>
  <c r="S199" i="16"/>
  <c r="T199" i="16"/>
  <c r="R200" i="16"/>
  <c r="S200" i="16"/>
  <c r="T200" i="16"/>
  <c r="T18" i="35"/>
  <c r="T18" i="18"/>
  <c r="T18" i="21"/>
  <c r="T18" i="36"/>
  <c r="T18" i="8"/>
  <c r="T18" i="11"/>
  <c r="T18" i="17"/>
  <c r="T18" i="37"/>
  <c r="T18" i="38"/>
  <c r="T18" i="39"/>
  <c r="T18" i="29"/>
  <c r="T18" i="26"/>
  <c r="T18" i="30"/>
  <c r="T18" i="25"/>
  <c r="T18" i="4"/>
  <c r="T18" i="41"/>
  <c r="T18" i="14"/>
  <c r="T18" i="7"/>
  <c r="T18" i="42"/>
  <c r="T18" i="43"/>
  <c r="T18" i="23"/>
  <c r="T18" i="19"/>
  <c r="T18" i="44"/>
  <c r="T18" i="32"/>
  <c r="T18" i="31"/>
  <c r="T18" i="45"/>
  <c r="T18" i="34"/>
  <c r="T18" i="33"/>
  <c r="T18" i="46"/>
  <c r="T18" i="47"/>
  <c r="T18" i="13"/>
  <c r="T18" i="48"/>
  <c r="T18" i="49"/>
  <c r="T18" i="16"/>
  <c r="S18" i="35"/>
  <c r="S18" i="18"/>
  <c r="S18" i="21"/>
  <c r="S18" i="36"/>
  <c r="S18" i="8"/>
  <c r="S18" i="11"/>
  <c r="S18" i="17"/>
  <c r="S18" i="37"/>
  <c r="S18" i="38"/>
  <c r="S18" i="39"/>
  <c r="S18" i="29"/>
  <c r="S18" i="26"/>
  <c r="S18" i="30"/>
  <c r="S18" i="25"/>
  <c r="S18" i="4"/>
  <c r="S18" i="41"/>
  <c r="S18" i="14"/>
  <c r="S18" i="7"/>
  <c r="S18" i="42"/>
  <c r="S18" i="43"/>
  <c r="S18" i="23"/>
  <c r="S18" i="19"/>
  <c r="S18" i="44"/>
  <c r="S18" i="32"/>
  <c r="S18" i="31"/>
  <c r="S18" i="45"/>
  <c r="S18" i="34"/>
  <c r="S18" i="33"/>
  <c r="S18" i="46"/>
  <c r="S18" i="47"/>
  <c r="S18" i="13"/>
  <c r="S18" i="48"/>
  <c r="S18" i="49"/>
  <c r="S18" i="16"/>
  <c r="R18" i="35"/>
  <c r="R18" i="18"/>
  <c r="R18" i="21"/>
  <c r="R18" i="36"/>
  <c r="R18" i="8"/>
  <c r="R18" i="11"/>
  <c r="R18" i="17"/>
  <c r="R18" i="37"/>
  <c r="R18" i="38"/>
  <c r="R18" i="39"/>
  <c r="R18" i="29"/>
  <c r="R18" i="26"/>
  <c r="R18" i="30"/>
  <c r="R18" i="25"/>
  <c r="R18" i="4"/>
  <c r="R18" i="41"/>
  <c r="R18" i="14"/>
  <c r="R18" i="7"/>
  <c r="R18" i="42"/>
  <c r="R18" i="43"/>
  <c r="R18" i="23"/>
  <c r="R18" i="19"/>
  <c r="R18" i="44"/>
  <c r="R18" i="32"/>
  <c r="R18" i="31"/>
  <c r="R18" i="45"/>
  <c r="R18" i="34"/>
  <c r="R18" i="33"/>
  <c r="R18" i="46"/>
  <c r="R18" i="47"/>
  <c r="R18" i="13"/>
  <c r="R18" i="48"/>
  <c r="R18" i="49"/>
  <c r="R18" i="16"/>
  <c r="B2" i="51" l="1"/>
  <c r="M28" i="51" s="1"/>
  <c r="AF2" i="35"/>
  <c r="AF2" i="18"/>
  <c r="AF2" i="21"/>
  <c r="AF2" i="36"/>
  <c r="AF2" i="8"/>
  <c r="AF2" i="11"/>
  <c r="AF2" i="17"/>
  <c r="AF2" i="37"/>
  <c r="AF2" i="38"/>
  <c r="AF2" i="39"/>
  <c r="AF2" i="29"/>
  <c r="AF2" i="26"/>
  <c r="AF2" i="30"/>
  <c r="AF2" i="25"/>
  <c r="AF2" i="4"/>
  <c r="AF2" i="41"/>
  <c r="AF2" i="14"/>
  <c r="AF2" i="7"/>
  <c r="AF2" i="42"/>
  <c r="AF2" i="43"/>
  <c r="AF2" i="23"/>
  <c r="AF2" i="19"/>
  <c r="AF2" i="44"/>
  <c r="AF2" i="32"/>
  <c r="AF2" i="31"/>
  <c r="AF2" i="45"/>
  <c r="AF2" i="34"/>
  <c r="AF2" i="33"/>
  <c r="AF2" i="46"/>
  <c r="AF2" i="47"/>
  <c r="AF2" i="13"/>
  <c r="AF2" i="48"/>
  <c r="AF2" i="49"/>
  <c r="AF2" i="16"/>
  <c r="O19" i="35" l="1"/>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O68" i="35"/>
  <c r="O69" i="35"/>
  <c r="O70" i="35"/>
  <c r="O71" i="35"/>
  <c r="O72" i="35"/>
  <c r="O73" i="35"/>
  <c r="O74" i="35"/>
  <c r="O75" i="35"/>
  <c r="O76" i="35"/>
  <c r="O77" i="35"/>
  <c r="O78" i="35"/>
  <c r="O79" i="35"/>
  <c r="O80" i="35"/>
  <c r="O81" i="35"/>
  <c r="O82" i="35"/>
  <c r="O83" i="35"/>
  <c r="O84" i="35"/>
  <c r="O85" i="35"/>
  <c r="O86" i="35"/>
  <c r="O87" i="35"/>
  <c r="O88" i="35"/>
  <c r="O89" i="35"/>
  <c r="O90" i="35"/>
  <c r="O91" i="35"/>
  <c r="O92" i="35"/>
  <c r="O93" i="35"/>
  <c r="O94" i="35"/>
  <c r="O95" i="35"/>
  <c r="O96" i="35"/>
  <c r="O97" i="35"/>
  <c r="O98" i="35"/>
  <c r="O99" i="35"/>
  <c r="O100" i="35"/>
  <c r="O101" i="35"/>
  <c r="O102" i="35"/>
  <c r="O103" i="35"/>
  <c r="O104" i="35"/>
  <c r="O105" i="35"/>
  <c r="O106" i="35"/>
  <c r="O107" i="35"/>
  <c r="O108" i="35"/>
  <c r="O109" i="35"/>
  <c r="O110" i="35"/>
  <c r="O111" i="35"/>
  <c r="O112" i="35"/>
  <c r="O113" i="35"/>
  <c r="O114" i="35"/>
  <c r="O115" i="35"/>
  <c r="O116" i="35"/>
  <c r="O117" i="35"/>
  <c r="O118" i="35"/>
  <c r="O119" i="35"/>
  <c r="O120" i="35"/>
  <c r="O121" i="35"/>
  <c r="O122" i="35"/>
  <c r="O123" i="35"/>
  <c r="O124" i="35"/>
  <c r="O125" i="35"/>
  <c r="O126" i="35"/>
  <c r="O127" i="35"/>
  <c r="O128" i="35"/>
  <c r="O129" i="35"/>
  <c r="O130" i="35"/>
  <c r="O131" i="35"/>
  <c r="O132" i="35"/>
  <c r="O133" i="35"/>
  <c r="O134" i="35"/>
  <c r="O135" i="35"/>
  <c r="O136" i="35"/>
  <c r="O137" i="35"/>
  <c r="O138" i="35"/>
  <c r="O139" i="35"/>
  <c r="O140" i="35"/>
  <c r="O141" i="35"/>
  <c r="O142" i="35"/>
  <c r="O143" i="35"/>
  <c r="O144" i="35"/>
  <c r="O145" i="35"/>
  <c r="O146" i="35"/>
  <c r="O147" i="35"/>
  <c r="O148" i="35"/>
  <c r="O149" i="35"/>
  <c r="O150" i="35"/>
  <c r="O151" i="35"/>
  <c r="O152" i="35"/>
  <c r="O153" i="35"/>
  <c r="O154" i="35"/>
  <c r="O155" i="35"/>
  <c r="O156" i="35"/>
  <c r="O157" i="35"/>
  <c r="O158" i="35"/>
  <c r="O159" i="35"/>
  <c r="O160" i="35"/>
  <c r="O161" i="35"/>
  <c r="O162" i="35"/>
  <c r="O163" i="35"/>
  <c r="O164" i="35"/>
  <c r="O165" i="35"/>
  <c r="O166" i="35"/>
  <c r="O167" i="35"/>
  <c r="O168" i="35"/>
  <c r="O169" i="35"/>
  <c r="O170" i="35"/>
  <c r="O171" i="35"/>
  <c r="O172" i="35"/>
  <c r="O173" i="35"/>
  <c r="O174" i="35"/>
  <c r="O175" i="35"/>
  <c r="O176" i="35"/>
  <c r="O177" i="35"/>
  <c r="O178" i="35"/>
  <c r="O179" i="35"/>
  <c r="O180" i="35"/>
  <c r="O181" i="35"/>
  <c r="O182" i="35"/>
  <c r="O183" i="35"/>
  <c r="O184" i="35"/>
  <c r="O185" i="35"/>
  <c r="O186" i="35"/>
  <c r="O187" i="35"/>
  <c r="O188" i="35"/>
  <c r="O189" i="35"/>
  <c r="O190" i="35"/>
  <c r="O191" i="35"/>
  <c r="O192" i="35"/>
  <c r="O193" i="35"/>
  <c r="O194" i="35"/>
  <c r="O195" i="35"/>
  <c r="O196" i="35"/>
  <c r="O197" i="35"/>
  <c r="O198" i="35"/>
  <c r="O199" i="35"/>
  <c r="O200" i="35"/>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19" i="36"/>
  <c r="O20" i="36"/>
  <c r="O21" i="36"/>
  <c r="O22" i="36"/>
  <c r="O23" i="36"/>
  <c r="O24" i="36"/>
  <c r="O25" i="36"/>
  <c r="O26" i="36"/>
  <c r="O27" i="36"/>
  <c r="O28" i="36"/>
  <c r="O29" i="36"/>
  <c r="O30" i="36"/>
  <c r="O31" i="36"/>
  <c r="O32" i="36"/>
  <c r="O33" i="36"/>
  <c r="O34" i="36"/>
  <c r="O35" i="36"/>
  <c r="O36" i="36"/>
  <c r="O37" i="36"/>
  <c r="O38" i="36"/>
  <c r="O39" i="36"/>
  <c r="O40" i="36"/>
  <c r="O41" i="36"/>
  <c r="O42" i="36"/>
  <c r="O43" i="36"/>
  <c r="O44" i="36"/>
  <c r="O45" i="36"/>
  <c r="O46" i="36"/>
  <c r="O47" i="36"/>
  <c r="O48" i="36"/>
  <c r="O49" i="36"/>
  <c r="O50" i="36"/>
  <c r="O51" i="36"/>
  <c r="O52" i="36"/>
  <c r="O53" i="36"/>
  <c r="O54" i="36"/>
  <c r="O55" i="36"/>
  <c r="O56" i="36"/>
  <c r="O57" i="36"/>
  <c r="O58" i="36"/>
  <c r="O59" i="36"/>
  <c r="O60" i="36"/>
  <c r="O61" i="36"/>
  <c r="O62" i="36"/>
  <c r="O63" i="36"/>
  <c r="O64" i="36"/>
  <c r="O65" i="36"/>
  <c r="O66" i="36"/>
  <c r="O67" i="36"/>
  <c r="O68" i="36"/>
  <c r="O69" i="36"/>
  <c r="O70" i="36"/>
  <c r="O71" i="36"/>
  <c r="O72" i="36"/>
  <c r="O73" i="36"/>
  <c r="O74" i="36"/>
  <c r="O75" i="36"/>
  <c r="O76" i="36"/>
  <c r="O77" i="36"/>
  <c r="O78" i="36"/>
  <c r="O79" i="36"/>
  <c r="O80" i="36"/>
  <c r="O81" i="36"/>
  <c r="O82" i="36"/>
  <c r="O83" i="36"/>
  <c r="O84" i="36"/>
  <c r="O85" i="36"/>
  <c r="O86" i="36"/>
  <c r="O87" i="36"/>
  <c r="O88" i="36"/>
  <c r="O89" i="36"/>
  <c r="O90" i="36"/>
  <c r="O91" i="36"/>
  <c r="O92" i="36"/>
  <c r="O93" i="36"/>
  <c r="O94" i="36"/>
  <c r="O95" i="36"/>
  <c r="O96" i="36"/>
  <c r="O97" i="36"/>
  <c r="O98" i="36"/>
  <c r="O99" i="36"/>
  <c r="O100" i="36"/>
  <c r="O101" i="36"/>
  <c r="O102" i="36"/>
  <c r="O103" i="36"/>
  <c r="O104" i="36"/>
  <c r="O105" i="36"/>
  <c r="O106" i="36"/>
  <c r="O107" i="36"/>
  <c r="O108" i="36"/>
  <c r="O109" i="36"/>
  <c r="O110" i="36"/>
  <c r="O111" i="36"/>
  <c r="O112" i="36"/>
  <c r="O113" i="36"/>
  <c r="O114" i="36"/>
  <c r="O115" i="36"/>
  <c r="O116" i="36"/>
  <c r="O117" i="36"/>
  <c r="O118" i="36"/>
  <c r="O119" i="36"/>
  <c r="O120" i="36"/>
  <c r="O121" i="36"/>
  <c r="O122" i="36"/>
  <c r="O123" i="36"/>
  <c r="O124" i="36"/>
  <c r="O125" i="36"/>
  <c r="O126" i="36"/>
  <c r="O127" i="36"/>
  <c r="O128" i="36"/>
  <c r="O129" i="36"/>
  <c r="O130" i="36"/>
  <c r="O131" i="36"/>
  <c r="O132" i="36"/>
  <c r="O133" i="36"/>
  <c r="O134" i="36"/>
  <c r="O135" i="36"/>
  <c r="O136" i="36"/>
  <c r="O137" i="36"/>
  <c r="O138" i="36"/>
  <c r="O139" i="36"/>
  <c r="O140" i="36"/>
  <c r="O141" i="36"/>
  <c r="O142" i="36"/>
  <c r="O143" i="36"/>
  <c r="O144" i="36"/>
  <c r="O145" i="36"/>
  <c r="O146" i="36"/>
  <c r="O147" i="36"/>
  <c r="O148" i="36"/>
  <c r="O149" i="36"/>
  <c r="O150" i="36"/>
  <c r="O151" i="36"/>
  <c r="O152" i="36"/>
  <c r="O153" i="36"/>
  <c r="O154" i="36"/>
  <c r="O155" i="36"/>
  <c r="O156" i="36"/>
  <c r="O157" i="36"/>
  <c r="O158" i="36"/>
  <c r="O159" i="36"/>
  <c r="O160" i="36"/>
  <c r="O161" i="36"/>
  <c r="O162" i="36"/>
  <c r="O163" i="36"/>
  <c r="O164" i="36"/>
  <c r="O165" i="36"/>
  <c r="O166" i="36"/>
  <c r="O167" i="36"/>
  <c r="O168" i="36"/>
  <c r="O169" i="36"/>
  <c r="O170" i="36"/>
  <c r="O171" i="36"/>
  <c r="O172" i="36"/>
  <c r="O173" i="36"/>
  <c r="O174" i="36"/>
  <c r="O175" i="36"/>
  <c r="O176" i="36"/>
  <c r="O177" i="36"/>
  <c r="O178" i="36"/>
  <c r="O179" i="36"/>
  <c r="O180" i="36"/>
  <c r="O181" i="36"/>
  <c r="O182" i="36"/>
  <c r="O183" i="36"/>
  <c r="O184" i="36"/>
  <c r="O185" i="36"/>
  <c r="O186" i="36"/>
  <c r="O187" i="36"/>
  <c r="O188" i="36"/>
  <c r="O189" i="36"/>
  <c r="O190" i="36"/>
  <c r="O191" i="36"/>
  <c r="O192" i="36"/>
  <c r="O193" i="36"/>
  <c r="O194" i="36"/>
  <c r="O195" i="36"/>
  <c r="O196" i="36"/>
  <c r="O197" i="36"/>
  <c r="O198" i="36"/>
  <c r="O199" i="36"/>
  <c r="O200" i="36"/>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19" i="37"/>
  <c r="O20" i="37"/>
  <c r="O21" i="37"/>
  <c r="O22" i="37"/>
  <c r="O23" i="37"/>
  <c r="O24" i="37"/>
  <c r="O25" i="37"/>
  <c r="O26" i="37"/>
  <c r="O27" i="37"/>
  <c r="O28" i="37"/>
  <c r="O29" i="37"/>
  <c r="O30" i="37"/>
  <c r="O31" i="37"/>
  <c r="O32" i="37"/>
  <c r="O33" i="37"/>
  <c r="O34" i="37"/>
  <c r="O35" i="37"/>
  <c r="O36" i="37"/>
  <c r="O37" i="37"/>
  <c r="O38" i="37"/>
  <c r="O39" i="37"/>
  <c r="O40" i="37"/>
  <c r="O41" i="37"/>
  <c r="O42" i="37"/>
  <c r="O43" i="37"/>
  <c r="O44" i="37"/>
  <c r="O45" i="37"/>
  <c r="O46" i="37"/>
  <c r="O47" i="37"/>
  <c r="O48" i="37"/>
  <c r="O49" i="37"/>
  <c r="O50" i="37"/>
  <c r="O51" i="37"/>
  <c r="O52" i="37"/>
  <c r="O53" i="37"/>
  <c r="O54" i="37"/>
  <c r="O55" i="37"/>
  <c r="O56" i="37"/>
  <c r="O57" i="37"/>
  <c r="O58" i="37"/>
  <c r="O59" i="37"/>
  <c r="O60" i="37"/>
  <c r="O61" i="37"/>
  <c r="O62" i="37"/>
  <c r="O63" i="37"/>
  <c r="O64" i="37"/>
  <c r="O65" i="37"/>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O116" i="37"/>
  <c r="O117" i="37"/>
  <c r="O118" i="37"/>
  <c r="O119" i="37"/>
  <c r="O120" i="37"/>
  <c r="O121" i="37"/>
  <c r="O122" i="37"/>
  <c r="O123" i="37"/>
  <c r="O124" i="37"/>
  <c r="O125" i="37"/>
  <c r="O126" i="37"/>
  <c r="O127" i="37"/>
  <c r="O128" i="37"/>
  <c r="O129" i="37"/>
  <c r="O130" i="37"/>
  <c r="O131" i="37"/>
  <c r="O132" i="37"/>
  <c r="O133" i="37"/>
  <c r="O134" i="37"/>
  <c r="O135" i="37"/>
  <c r="O136" i="37"/>
  <c r="O137" i="37"/>
  <c r="O138" i="37"/>
  <c r="O139" i="37"/>
  <c r="O140" i="37"/>
  <c r="O141" i="37"/>
  <c r="O142" i="37"/>
  <c r="O143" i="37"/>
  <c r="O144" i="37"/>
  <c r="O145" i="37"/>
  <c r="O146" i="37"/>
  <c r="O147" i="37"/>
  <c r="O148" i="37"/>
  <c r="O149" i="37"/>
  <c r="O150" i="37"/>
  <c r="O151" i="37"/>
  <c r="O152" i="37"/>
  <c r="O153" i="37"/>
  <c r="O154" i="37"/>
  <c r="O155" i="37"/>
  <c r="O156" i="37"/>
  <c r="O157" i="37"/>
  <c r="O158" i="37"/>
  <c r="O159" i="37"/>
  <c r="O160" i="37"/>
  <c r="O161" i="37"/>
  <c r="O162" i="37"/>
  <c r="O163" i="37"/>
  <c r="O164" i="37"/>
  <c r="O165" i="37"/>
  <c r="O166" i="37"/>
  <c r="O167" i="37"/>
  <c r="O168" i="37"/>
  <c r="O169" i="37"/>
  <c r="O170" i="37"/>
  <c r="O171" i="37"/>
  <c r="O172" i="37"/>
  <c r="O173" i="37"/>
  <c r="O174" i="37"/>
  <c r="O175" i="37"/>
  <c r="O176" i="37"/>
  <c r="O177" i="37"/>
  <c r="O178" i="37"/>
  <c r="O179" i="37"/>
  <c r="O180" i="37"/>
  <c r="O181" i="37"/>
  <c r="O182" i="37"/>
  <c r="O183" i="37"/>
  <c r="O184" i="37"/>
  <c r="O185" i="37"/>
  <c r="O186" i="37"/>
  <c r="O187" i="37"/>
  <c r="O188" i="37"/>
  <c r="O189" i="37"/>
  <c r="O190" i="37"/>
  <c r="O191" i="37"/>
  <c r="O192" i="37"/>
  <c r="O193" i="37"/>
  <c r="O194" i="37"/>
  <c r="O195" i="37"/>
  <c r="O196" i="37"/>
  <c r="O197" i="37"/>
  <c r="O198" i="37"/>
  <c r="O199" i="37"/>
  <c r="O200" i="37"/>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4"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19" i="39"/>
  <c r="O20" i="39"/>
  <c r="O21" i="39"/>
  <c r="O22" i="39"/>
  <c r="O23" i="39"/>
  <c r="O24" i="39"/>
  <c r="O25" i="39"/>
  <c r="O26" i="39"/>
  <c r="O27" i="39"/>
  <c r="O28" i="39"/>
  <c r="O29" i="39"/>
  <c r="O30" i="39"/>
  <c r="O31" i="39"/>
  <c r="O32" i="39"/>
  <c r="O33" i="39"/>
  <c r="O34" i="39"/>
  <c r="O35" i="39"/>
  <c r="O36" i="39"/>
  <c r="O37" i="39"/>
  <c r="O38" i="39"/>
  <c r="O39" i="39"/>
  <c r="O40" i="39"/>
  <c r="O41" i="39"/>
  <c r="O42" i="39"/>
  <c r="O43" i="39"/>
  <c r="O44" i="39"/>
  <c r="O45" i="39"/>
  <c r="O46" i="39"/>
  <c r="O47" i="39"/>
  <c r="O48" i="39"/>
  <c r="O49" i="39"/>
  <c r="O50" i="39"/>
  <c r="O51" i="39"/>
  <c r="O52" i="39"/>
  <c r="O53" i="39"/>
  <c r="O54" i="39"/>
  <c r="O55" i="39"/>
  <c r="O56" i="39"/>
  <c r="O57" i="39"/>
  <c r="O58" i="39"/>
  <c r="O59" i="39"/>
  <c r="O60" i="39"/>
  <c r="O61" i="39"/>
  <c r="O62" i="39"/>
  <c r="O63" i="39"/>
  <c r="O64" i="39"/>
  <c r="O65" i="39"/>
  <c r="O66" i="39"/>
  <c r="O67" i="39"/>
  <c r="O68" i="39"/>
  <c r="O69" i="39"/>
  <c r="O70" i="39"/>
  <c r="O71" i="39"/>
  <c r="O72" i="39"/>
  <c r="O73" i="39"/>
  <c r="O74" i="39"/>
  <c r="O75" i="39"/>
  <c r="O76" i="39"/>
  <c r="O77" i="39"/>
  <c r="O78" i="39"/>
  <c r="O79" i="39"/>
  <c r="O80" i="39"/>
  <c r="O81" i="39"/>
  <c r="O82" i="39"/>
  <c r="O83" i="39"/>
  <c r="O84" i="39"/>
  <c r="O85" i="39"/>
  <c r="O86" i="39"/>
  <c r="O87" i="39"/>
  <c r="O88" i="39"/>
  <c r="O89" i="39"/>
  <c r="O90" i="39"/>
  <c r="O91" i="39"/>
  <c r="O92" i="39"/>
  <c r="O93" i="39"/>
  <c r="O94" i="39"/>
  <c r="O95" i="39"/>
  <c r="O96" i="39"/>
  <c r="O97" i="39"/>
  <c r="O98" i="39"/>
  <c r="O99" i="39"/>
  <c r="O100" i="39"/>
  <c r="O101" i="39"/>
  <c r="O102" i="39"/>
  <c r="O103" i="39"/>
  <c r="O104" i="39"/>
  <c r="O105" i="39"/>
  <c r="O106" i="39"/>
  <c r="O107" i="39"/>
  <c r="O108" i="39"/>
  <c r="O109" i="39"/>
  <c r="O110" i="39"/>
  <c r="O111" i="39"/>
  <c r="O112" i="39"/>
  <c r="O113" i="39"/>
  <c r="O114" i="39"/>
  <c r="O115" i="39"/>
  <c r="O116" i="39"/>
  <c r="O117" i="39"/>
  <c r="O118" i="39"/>
  <c r="O119" i="39"/>
  <c r="O120" i="39"/>
  <c r="O121" i="39"/>
  <c r="O122" i="39"/>
  <c r="O123" i="39"/>
  <c r="O124" i="39"/>
  <c r="O125" i="39"/>
  <c r="O126" i="39"/>
  <c r="O127" i="39"/>
  <c r="O128" i="39"/>
  <c r="O129" i="39"/>
  <c r="O130" i="39"/>
  <c r="O131" i="39"/>
  <c r="O132" i="39"/>
  <c r="O133" i="39"/>
  <c r="O134" i="39"/>
  <c r="O135" i="39"/>
  <c r="O136" i="39"/>
  <c r="O137" i="39"/>
  <c r="O138" i="39"/>
  <c r="O139" i="39"/>
  <c r="O140" i="39"/>
  <c r="O141" i="39"/>
  <c r="O142" i="39"/>
  <c r="O143" i="39"/>
  <c r="O144" i="39"/>
  <c r="O145" i="39"/>
  <c r="O146" i="39"/>
  <c r="O147" i="39"/>
  <c r="O148" i="39"/>
  <c r="O149" i="39"/>
  <c r="O150" i="39"/>
  <c r="O151" i="39"/>
  <c r="O152" i="39"/>
  <c r="O153" i="39"/>
  <c r="O154" i="39"/>
  <c r="O155" i="39"/>
  <c r="O156" i="39"/>
  <c r="O157" i="39"/>
  <c r="O158" i="39"/>
  <c r="O159" i="39"/>
  <c r="O160" i="39"/>
  <c r="O161" i="39"/>
  <c r="O162" i="39"/>
  <c r="O163" i="39"/>
  <c r="O164" i="39"/>
  <c r="O165" i="39"/>
  <c r="O166" i="39"/>
  <c r="O167" i="39"/>
  <c r="O168" i="39"/>
  <c r="O169" i="39"/>
  <c r="O170" i="39"/>
  <c r="O171" i="39"/>
  <c r="O172" i="39"/>
  <c r="O173" i="39"/>
  <c r="O174" i="39"/>
  <c r="O175" i="39"/>
  <c r="O176" i="39"/>
  <c r="O177" i="39"/>
  <c r="O178" i="39"/>
  <c r="O179" i="39"/>
  <c r="O180" i="39"/>
  <c r="O181" i="39"/>
  <c r="O182" i="39"/>
  <c r="O183" i="39"/>
  <c r="O184" i="39"/>
  <c r="O185" i="39"/>
  <c r="O186" i="39"/>
  <c r="O187" i="39"/>
  <c r="O188" i="39"/>
  <c r="O189" i="39"/>
  <c r="O190" i="39"/>
  <c r="O191" i="39"/>
  <c r="O192" i="39"/>
  <c r="O193" i="39"/>
  <c r="O194" i="39"/>
  <c r="O195" i="39"/>
  <c r="O196" i="39"/>
  <c r="O197" i="39"/>
  <c r="O198" i="39"/>
  <c r="O199" i="39"/>
  <c r="O200" i="3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O75" i="26"/>
  <c r="O76" i="26"/>
  <c r="O77" i="26"/>
  <c r="O78" i="26"/>
  <c r="O79" i="26"/>
  <c r="O80" i="26"/>
  <c r="O81" i="26"/>
  <c r="O82" i="26"/>
  <c r="O83" i="26"/>
  <c r="O84" i="26"/>
  <c r="O85" i="26"/>
  <c r="O86" i="26"/>
  <c r="O87" i="26"/>
  <c r="O88" i="26"/>
  <c r="O89" i="26"/>
  <c r="O90" i="26"/>
  <c r="O91" i="26"/>
  <c r="O92" i="26"/>
  <c r="O93" i="26"/>
  <c r="O94" i="26"/>
  <c r="O95" i="26"/>
  <c r="O96" i="26"/>
  <c r="O97" i="26"/>
  <c r="O98" i="26"/>
  <c r="O99" i="26"/>
  <c r="O100" i="26"/>
  <c r="O101" i="26"/>
  <c r="O102" i="26"/>
  <c r="O103" i="26"/>
  <c r="O104" i="26"/>
  <c r="O105" i="26"/>
  <c r="O106" i="26"/>
  <c r="O107" i="26"/>
  <c r="O108" i="26"/>
  <c r="O109" i="26"/>
  <c r="O110" i="26"/>
  <c r="O111" i="26"/>
  <c r="O112" i="26"/>
  <c r="O113" i="26"/>
  <c r="O114" i="26"/>
  <c r="O115" i="26"/>
  <c r="O116" i="26"/>
  <c r="O117" i="26"/>
  <c r="O118" i="26"/>
  <c r="O119" i="26"/>
  <c r="O120" i="26"/>
  <c r="O121" i="26"/>
  <c r="O122" i="26"/>
  <c r="O123" i="26"/>
  <c r="O124" i="26"/>
  <c r="O125" i="26"/>
  <c r="O126" i="26"/>
  <c r="O127" i="26"/>
  <c r="O128" i="26"/>
  <c r="O129" i="26"/>
  <c r="O130" i="26"/>
  <c r="O131" i="26"/>
  <c r="O132" i="26"/>
  <c r="O133" i="26"/>
  <c r="O134" i="26"/>
  <c r="O135" i="26"/>
  <c r="O136" i="26"/>
  <c r="O137" i="26"/>
  <c r="O138" i="26"/>
  <c r="O139" i="26"/>
  <c r="O140" i="26"/>
  <c r="O141" i="26"/>
  <c r="O142" i="26"/>
  <c r="O143" i="26"/>
  <c r="O144" i="26"/>
  <c r="O145" i="26"/>
  <c r="O146" i="26"/>
  <c r="O147" i="26"/>
  <c r="O148" i="26"/>
  <c r="O149" i="26"/>
  <c r="O150" i="26"/>
  <c r="O151" i="26"/>
  <c r="O152" i="26"/>
  <c r="O153" i="26"/>
  <c r="O154" i="26"/>
  <c r="O155" i="26"/>
  <c r="O156" i="26"/>
  <c r="O157" i="26"/>
  <c r="O158" i="26"/>
  <c r="O159" i="26"/>
  <c r="O160" i="26"/>
  <c r="O161" i="26"/>
  <c r="O162" i="26"/>
  <c r="O163" i="26"/>
  <c r="O164" i="26"/>
  <c r="O165" i="26"/>
  <c r="O166" i="26"/>
  <c r="O167" i="26"/>
  <c r="O168" i="26"/>
  <c r="O169" i="26"/>
  <c r="O170" i="26"/>
  <c r="O171" i="26"/>
  <c r="O172" i="26"/>
  <c r="O173" i="26"/>
  <c r="O174" i="26"/>
  <c r="O175" i="26"/>
  <c r="O176" i="26"/>
  <c r="O177" i="26"/>
  <c r="O178" i="26"/>
  <c r="O179" i="26"/>
  <c r="O180" i="26"/>
  <c r="O181" i="26"/>
  <c r="O182" i="26"/>
  <c r="O183" i="26"/>
  <c r="O184" i="26"/>
  <c r="O185" i="26"/>
  <c r="O186" i="26"/>
  <c r="O187" i="26"/>
  <c r="O188" i="26"/>
  <c r="O189" i="26"/>
  <c r="O190" i="26"/>
  <c r="O191" i="26"/>
  <c r="O192" i="26"/>
  <c r="O193" i="26"/>
  <c r="O194" i="26"/>
  <c r="O195" i="26"/>
  <c r="O196" i="26"/>
  <c r="O197" i="26"/>
  <c r="O198" i="26"/>
  <c r="O199" i="26"/>
  <c r="O200" i="26"/>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101" i="30"/>
  <c r="O102" i="30"/>
  <c r="O103" i="30"/>
  <c r="O104" i="30"/>
  <c r="O105" i="30"/>
  <c r="O106" i="30"/>
  <c r="O107" i="30"/>
  <c r="O108" i="30"/>
  <c r="O109" i="30"/>
  <c r="O110" i="30"/>
  <c r="O111" i="30"/>
  <c r="O112" i="30"/>
  <c r="O113" i="30"/>
  <c r="O114" i="30"/>
  <c r="O115" i="30"/>
  <c r="O116" i="30"/>
  <c r="O117" i="30"/>
  <c r="O118" i="30"/>
  <c r="O119" i="30"/>
  <c r="O120" i="30"/>
  <c r="O121" i="30"/>
  <c r="O122" i="30"/>
  <c r="O123" i="30"/>
  <c r="O124" i="30"/>
  <c r="O125" i="30"/>
  <c r="O126" i="30"/>
  <c r="O127" i="30"/>
  <c r="O128" i="30"/>
  <c r="O129" i="30"/>
  <c r="O130" i="30"/>
  <c r="O131" i="30"/>
  <c r="O132" i="30"/>
  <c r="O133" i="30"/>
  <c r="O134" i="30"/>
  <c r="O135" i="30"/>
  <c r="O136" i="30"/>
  <c r="O137" i="30"/>
  <c r="O138" i="30"/>
  <c r="O139" i="30"/>
  <c r="O140" i="30"/>
  <c r="O141" i="30"/>
  <c r="O142" i="30"/>
  <c r="O143" i="30"/>
  <c r="O144" i="30"/>
  <c r="O145" i="30"/>
  <c r="O146" i="30"/>
  <c r="O147" i="30"/>
  <c r="O148" i="30"/>
  <c r="O149" i="30"/>
  <c r="O150" i="30"/>
  <c r="O151" i="30"/>
  <c r="O152" i="30"/>
  <c r="O153" i="30"/>
  <c r="O154" i="30"/>
  <c r="O155" i="30"/>
  <c r="O156" i="30"/>
  <c r="O157" i="30"/>
  <c r="O158" i="30"/>
  <c r="O159" i="30"/>
  <c r="O160" i="30"/>
  <c r="O161" i="30"/>
  <c r="O162" i="30"/>
  <c r="O163" i="30"/>
  <c r="O164" i="30"/>
  <c r="O165" i="30"/>
  <c r="O166" i="30"/>
  <c r="O167" i="30"/>
  <c r="O168" i="30"/>
  <c r="O169" i="30"/>
  <c r="O170" i="30"/>
  <c r="O171" i="30"/>
  <c r="O172" i="30"/>
  <c r="O173" i="30"/>
  <c r="O174" i="30"/>
  <c r="O175" i="30"/>
  <c r="O176" i="30"/>
  <c r="O177" i="30"/>
  <c r="O178" i="30"/>
  <c r="O179" i="30"/>
  <c r="O180" i="30"/>
  <c r="O181" i="30"/>
  <c r="O182" i="30"/>
  <c r="O183" i="30"/>
  <c r="O184" i="30"/>
  <c r="O185" i="30"/>
  <c r="O186" i="30"/>
  <c r="O187" i="30"/>
  <c r="O188" i="30"/>
  <c r="O189" i="30"/>
  <c r="O190" i="30"/>
  <c r="O191" i="30"/>
  <c r="O192" i="30"/>
  <c r="O193" i="30"/>
  <c r="O194" i="30"/>
  <c r="O195" i="30"/>
  <c r="O196" i="30"/>
  <c r="O197" i="30"/>
  <c r="O198" i="30"/>
  <c r="O199" i="30"/>
  <c r="O200" i="30"/>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51" i="41"/>
  <c r="O52" i="41"/>
  <c r="O53" i="41"/>
  <c r="O54" i="41"/>
  <c r="O55" i="41"/>
  <c r="O56" i="41"/>
  <c r="O57" i="41"/>
  <c r="O58" i="41"/>
  <c r="O59" i="41"/>
  <c r="O60" i="41"/>
  <c r="O61" i="41"/>
  <c r="O62" i="41"/>
  <c r="O63" i="41"/>
  <c r="O64" i="41"/>
  <c r="O65" i="41"/>
  <c r="O66" i="41"/>
  <c r="O67" i="41"/>
  <c r="O68" i="41"/>
  <c r="O69" i="41"/>
  <c r="O70" i="41"/>
  <c r="O71" i="41"/>
  <c r="O72" i="41"/>
  <c r="O73" i="41"/>
  <c r="O74" i="41"/>
  <c r="O75" i="41"/>
  <c r="O76" i="41"/>
  <c r="O77" i="41"/>
  <c r="O78" i="41"/>
  <c r="O79" i="41"/>
  <c r="O80" i="41"/>
  <c r="O81" i="41"/>
  <c r="O82" i="41"/>
  <c r="O83" i="41"/>
  <c r="O84" i="41"/>
  <c r="O85" i="41"/>
  <c r="O86" i="41"/>
  <c r="O87" i="41"/>
  <c r="O88" i="41"/>
  <c r="O89" i="41"/>
  <c r="O90" i="41"/>
  <c r="O91" i="41"/>
  <c r="O92" i="41"/>
  <c r="O93" i="41"/>
  <c r="O94" i="41"/>
  <c r="O95" i="41"/>
  <c r="O96" i="41"/>
  <c r="O97" i="41"/>
  <c r="O98" i="41"/>
  <c r="O99" i="41"/>
  <c r="O100" i="41"/>
  <c r="O101" i="41"/>
  <c r="O102" i="41"/>
  <c r="O103" i="41"/>
  <c r="O104" i="41"/>
  <c r="O105" i="41"/>
  <c r="O106" i="41"/>
  <c r="O107" i="41"/>
  <c r="O108" i="41"/>
  <c r="O109" i="41"/>
  <c r="O110" i="41"/>
  <c r="O111" i="41"/>
  <c r="O112" i="41"/>
  <c r="O113" i="41"/>
  <c r="O114" i="41"/>
  <c r="O115" i="41"/>
  <c r="O116" i="41"/>
  <c r="O117" i="41"/>
  <c r="O118" i="41"/>
  <c r="O119" i="41"/>
  <c r="O120" i="41"/>
  <c r="O121" i="41"/>
  <c r="O122" i="41"/>
  <c r="O123" i="41"/>
  <c r="O124" i="41"/>
  <c r="O125" i="41"/>
  <c r="O126" i="41"/>
  <c r="O127" i="41"/>
  <c r="O128" i="41"/>
  <c r="O129" i="41"/>
  <c r="O130" i="41"/>
  <c r="O131" i="41"/>
  <c r="O132" i="41"/>
  <c r="O133" i="41"/>
  <c r="O134" i="41"/>
  <c r="O135" i="41"/>
  <c r="O136" i="41"/>
  <c r="O137" i="41"/>
  <c r="O138" i="41"/>
  <c r="O139" i="41"/>
  <c r="O140" i="41"/>
  <c r="O141" i="41"/>
  <c r="O142" i="41"/>
  <c r="O143" i="41"/>
  <c r="O144" i="41"/>
  <c r="O145" i="41"/>
  <c r="O146" i="41"/>
  <c r="O147" i="41"/>
  <c r="O148" i="41"/>
  <c r="O149" i="41"/>
  <c r="O150" i="41"/>
  <c r="O151" i="41"/>
  <c r="O152" i="41"/>
  <c r="O153" i="41"/>
  <c r="O154" i="41"/>
  <c r="O155" i="41"/>
  <c r="O156" i="41"/>
  <c r="O157" i="41"/>
  <c r="O158" i="41"/>
  <c r="O159" i="41"/>
  <c r="O160" i="41"/>
  <c r="O161" i="41"/>
  <c r="O162" i="41"/>
  <c r="O163" i="41"/>
  <c r="O164" i="41"/>
  <c r="O165" i="41"/>
  <c r="O166" i="41"/>
  <c r="O167" i="41"/>
  <c r="O168" i="41"/>
  <c r="O169" i="41"/>
  <c r="O170" i="41"/>
  <c r="O171" i="41"/>
  <c r="O172" i="41"/>
  <c r="O173" i="41"/>
  <c r="O174" i="41"/>
  <c r="O175" i="41"/>
  <c r="O176" i="41"/>
  <c r="O177" i="41"/>
  <c r="O178" i="41"/>
  <c r="O179" i="41"/>
  <c r="O180" i="41"/>
  <c r="O181" i="41"/>
  <c r="O182" i="41"/>
  <c r="O183" i="41"/>
  <c r="O184" i="41"/>
  <c r="O185" i="41"/>
  <c r="O186" i="41"/>
  <c r="O187" i="41"/>
  <c r="O188" i="41"/>
  <c r="O189" i="41"/>
  <c r="O190" i="41"/>
  <c r="O191" i="41"/>
  <c r="O192" i="41"/>
  <c r="O193" i="41"/>
  <c r="O194" i="41"/>
  <c r="O195" i="41"/>
  <c r="O196" i="41"/>
  <c r="O197" i="41"/>
  <c r="O198" i="41"/>
  <c r="O199" i="41"/>
  <c r="O200" i="41"/>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6" i="14"/>
  <c r="O187" i="14"/>
  <c r="O188" i="14"/>
  <c r="O189" i="14"/>
  <c r="O190" i="14"/>
  <c r="O191" i="14"/>
  <c r="O192" i="14"/>
  <c r="O193" i="14"/>
  <c r="O194" i="14"/>
  <c r="O195" i="14"/>
  <c r="O196" i="14"/>
  <c r="O197" i="14"/>
  <c r="O198" i="14"/>
  <c r="O199" i="14"/>
  <c r="O200" i="14"/>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19" i="42"/>
  <c r="O20"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O69" i="42"/>
  <c r="O70" i="42"/>
  <c r="O71" i="42"/>
  <c r="O72" i="42"/>
  <c r="O73" i="42"/>
  <c r="O74" i="42"/>
  <c r="O75" i="42"/>
  <c r="O76" i="42"/>
  <c r="O77" i="42"/>
  <c r="O78" i="42"/>
  <c r="O79" i="42"/>
  <c r="O80" i="42"/>
  <c r="O81" i="42"/>
  <c r="O82" i="42"/>
  <c r="O83" i="42"/>
  <c r="O84" i="42"/>
  <c r="O85" i="42"/>
  <c r="O86" i="42"/>
  <c r="O87" i="42"/>
  <c r="O88" i="42"/>
  <c r="O89" i="42"/>
  <c r="O90" i="42"/>
  <c r="O91" i="42"/>
  <c r="O92" i="42"/>
  <c r="O93" i="42"/>
  <c r="O94" i="42"/>
  <c r="O95" i="42"/>
  <c r="O96" i="42"/>
  <c r="O97" i="42"/>
  <c r="O98" i="42"/>
  <c r="O99" i="42"/>
  <c r="O100" i="42"/>
  <c r="O101" i="42"/>
  <c r="O102" i="42"/>
  <c r="O103" i="42"/>
  <c r="O104" i="42"/>
  <c r="O105" i="42"/>
  <c r="O106" i="42"/>
  <c r="O107" i="42"/>
  <c r="O108" i="42"/>
  <c r="O109" i="42"/>
  <c r="O110" i="42"/>
  <c r="O111" i="42"/>
  <c r="O112" i="42"/>
  <c r="O113" i="42"/>
  <c r="O114" i="42"/>
  <c r="O115" i="42"/>
  <c r="O116" i="42"/>
  <c r="O117" i="42"/>
  <c r="O118" i="42"/>
  <c r="O119" i="42"/>
  <c r="O120" i="42"/>
  <c r="O121" i="42"/>
  <c r="O122" i="42"/>
  <c r="O123" i="42"/>
  <c r="O124" i="42"/>
  <c r="O125" i="42"/>
  <c r="O126" i="42"/>
  <c r="O127" i="42"/>
  <c r="O128" i="42"/>
  <c r="O129" i="42"/>
  <c r="O130" i="42"/>
  <c r="O131" i="42"/>
  <c r="O132" i="42"/>
  <c r="O133" i="42"/>
  <c r="O134" i="42"/>
  <c r="O135" i="42"/>
  <c r="O136" i="42"/>
  <c r="O137" i="42"/>
  <c r="O138" i="42"/>
  <c r="O139" i="42"/>
  <c r="O140" i="42"/>
  <c r="O141" i="42"/>
  <c r="O142" i="42"/>
  <c r="O143" i="42"/>
  <c r="O144" i="42"/>
  <c r="O145" i="42"/>
  <c r="O146" i="42"/>
  <c r="O147" i="42"/>
  <c r="O148" i="42"/>
  <c r="O149" i="42"/>
  <c r="O150" i="42"/>
  <c r="O151" i="42"/>
  <c r="O152" i="42"/>
  <c r="O153" i="42"/>
  <c r="O154" i="42"/>
  <c r="O155" i="42"/>
  <c r="O156" i="42"/>
  <c r="O157" i="42"/>
  <c r="O158" i="42"/>
  <c r="O159" i="42"/>
  <c r="O160" i="42"/>
  <c r="O161" i="42"/>
  <c r="O162" i="42"/>
  <c r="O163" i="42"/>
  <c r="O164" i="42"/>
  <c r="O165" i="42"/>
  <c r="O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19" i="43"/>
  <c r="O20" i="43"/>
  <c r="O21" i="43"/>
  <c r="O22" i="43"/>
  <c r="O23" i="43"/>
  <c r="O24" i="43"/>
  <c r="O25" i="43"/>
  <c r="O26" i="43"/>
  <c r="O27" i="43"/>
  <c r="O28" i="43"/>
  <c r="O29" i="43"/>
  <c r="O30" i="43"/>
  <c r="O31" i="43"/>
  <c r="O32" i="43"/>
  <c r="O33" i="43"/>
  <c r="O34" i="43"/>
  <c r="O35" i="43"/>
  <c r="O36" i="43"/>
  <c r="O37" i="43"/>
  <c r="O38" i="43"/>
  <c r="O39" i="43"/>
  <c r="O40" i="43"/>
  <c r="O41" i="43"/>
  <c r="O42" i="43"/>
  <c r="O43" i="43"/>
  <c r="O44" i="43"/>
  <c r="O45" i="43"/>
  <c r="O46" i="43"/>
  <c r="O47" i="43"/>
  <c r="O48" i="43"/>
  <c r="O49" i="43"/>
  <c r="O50" i="43"/>
  <c r="O51" i="43"/>
  <c r="O52" i="43"/>
  <c r="O53" i="43"/>
  <c r="O54" i="43"/>
  <c r="O55" i="43"/>
  <c r="O56" i="43"/>
  <c r="O57" i="43"/>
  <c r="O58" i="43"/>
  <c r="O59" i="43"/>
  <c r="O60" i="43"/>
  <c r="O61" i="43"/>
  <c r="O62" i="43"/>
  <c r="O63" i="43"/>
  <c r="O64" i="43"/>
  <c r="O65" i="43"/>
  <c r="O66" i="43"/>
  <c r="O67" i="43"/>
  <c r="O68" i="43"/>
  <c r="O69" i="43"/>
  <c r="O70" i="43"/>
  <c r="O71" i="43"/>
  <c r="O72" i="43"/>
  <c r="O73" i="43"/>
  <c r="O74" i="43"/>
  <c r="O75" i="43"/>
  <c r="O76" i="43"/>
  <c r="O77" i="43"/>
  <c r="O78" i="43"/>
  <c r="O79" i="43"/>
  <c r="O80" i="43"/>
  <c r="O81" i="43"/>
  <c r="O82" i="43"/>
  <c r="O83" i="43"/>
  <c r="O84" i="43"/>
  <c r="O85" i="43"/>
  <c r="O86" i="43"/>
  <c r="O87" i="43"/>
  <c r="O88" i="43"/>
  <c r="O89" i="43"/>
  <c r="O90" i="43"/>
  <c r="O91" i="43"/>
  <c r="O92" i="43"/>
  <c r="O93" i="43"/>
  <c r="O94" i="43"/>
  <c r="O95" i="43"/>
  <c r="O96" i="43"/>
  <c r="O97" i="43"/>
  <c r="O98" i="43"/>
  <c r="O99" i="43"/>
  <c r="O100" i="43"/>
  <c r="O101" i="43"/>
  <c r="O102" i="43"/>
  <c r="O103" i="43"/>
  <c r="O104" i="43"/>
  <c r="O105" i="43"/>
  <c r="O106" i="43"/>
  <c r="O107" i="43"/>
  <c r="O108" i="43"/>
  <c r="O109" i="43"/>
  <c r="O110" i="43"/>
  <c r="O111" i="43"/>
  <c r="O112" i="43"/>
  <c r="O113" i="43"/>
  <c r="O114" i="43"/>
  <c r="O115" i="43"/>
  <c r="O116" i="43"/>
  <c r="O117" i="43"/>
  <c r="O118" i="43"/>
  <c r="O119" i="43"/>
  <c r="O120" i="43"/>
  <c r="O121" i="43"/>
  <c r="O122" i="43"/>
  <c r="O123" i="43"/>
  <c r="O124" i="43"/>
  <c r="O125" i="43"/>
  <c r="O126" i="43"/>
  <c r="O127" i="43"/>
  <c r="O128" i="43"/>
  <c r="O129" i="43"/>
  <c r="O130" i="43"/>
  <c r="O131" i="43"/>
  <c r="O132" i="43"/>
  <c r="O133" i="43"/>
  <c r="O134" i="43"/>
  <c r="O135" i="43"/>
  <c r="O136" i="43"/>
  <c r="O137" i="43"/>
  <c r="O138" i="43"/>
  <c r="O139" i="43"/>
  <c r="O140" i="43"/>
  <c r="O141" i="43"/>
  <c r="O142" i="43"/>
  <c r="O143" i="43"/>
  <c r="O144" i="43"/>
  <c r="O145" i="43"/>
  <c r="O146" i="43"/>
  <c r="O147" i="43"/>
  <c r="O148" i="43"/>
  <c r="O149" i="43"/>
  <c r="O150" i="43"/>
  <c r="O151" i="43"/>
  <c r="O152" i="43"/>
  <c r="O153" i="43"/>
  <c r="O154" i="43"/>
  <c r="O155" i="43"/>
  <c r="O156" i="43"/>
  <c r="O157" i="43"/>
  <c r="O158" i="43"/>
  <c r="O159" i="43"/>
  <c r="O160" i="43"/>
  <c r="O161" i="43"/>
  <c r="O162" i="43"/>
  <c r="O163" i="43"/>
  <c r="O164" i="43"/>
  <c r="O165" i="43"/>
  <c r="O166" i="43"/>
  <c r="O167" i="43"/>
  <c r="O168" i="43"/>
  <c r="O169" i="43"/>
  <c r="O170" i="43"/>
  <c r="O171" i="43"/>
  <c r="O172" i="43"/>
  <c r="O173" i="43"/>
  <c r="O174" i="43"/>
  <c r="O175" i="43"/>
  <c r="O176" i="43"/>
  <c r="O177" i="43"/>
  <c r="O178" i="43"/>
  <c r="O179" i="43"/>
  <c r="O180" i="43"/>
  <c r="O181" i="43"/>
  <c r="O182" i="43"/>
  <c r="O183" i="43"/>
  <c r="O184" i="43"/>
  <c r="O185" i="43"/>
  <c r="O186" i="43"/>
  <c r="O187" i="43"/>
  <c r="O188" i="43"/>
  <c r="O189" i="43"/>
  <c r="O190" i="43"/>
  <c r="O191" i="43"/>
  <c r="O192" i="43"/>
  <c r="O193" i="43"/>
  <c r="O194" i="43"/>
  <c r="O195" i="43"/>
  <c r="O196" i="43"/>
  <c r="O197" i="43"/>
  <c r="O198" i="43"/>
  <c r="O199" i="43"/>
  <c r="O200" i="43"/>
  <c r="O19" i="23"/>
  <c r="O20" i="23"/>
  <c r="O21" i="23"/>
  <c r="O22" i="23"/>
  <c r="O23" i="23"/>
  <c r="O24" i="23"/>
  <c r="O25" i="23"/>
  <c r="O26" i="23"/>
  <c r="O27"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19" i="44"/>
  <c r="O20" i="44"/>
  <c r="O21" i="44"/>
  <c r="O22" i="44"/>
  <c r="O23" i="44"/>
  <c r="O24" i="44"/>
  <c r="O25" i="44"/>
  <c r="O26" i="44"/>
  <c r="O27" i="44"/>
  <c r="O28" i="44"/>
  <c r="O29" i="44"/>
  <c r="O30" i="44"/>
  <c r="O31" i="44"/>
  <c r="O32" i="44"/>
  <c r="O33" i="44"/>
  <c r="O34" i="44"/>
  <c r="O35" i="44"/>
  <c r="O36" i="44"/>
  <c r="O37" i="44"/>
  <c r="O38" i="44"/>
  <c r="O39" i="44"/>
  <c r="O40" i="44"/>
  <c r="O41" i="44"/>
  <c r="O42" i="44"/>
  <c r="O43" i="44"/>
  <c r="O44" i="44"/>
  <c r="O45" i="44"/>
  <c r="O46" i="44"/>
  <c r="O47" i="44"/>
  <c r="O48" i="44"/>
  <c r="O49" i="44"/>
  <c r="O50" i="44"/>
  <c r="O51" i="44"/>
  <c r="O52" i="44"/>
  <c r="O53" i="44"/>
  <c r="O54" i="44"/>
  <c r="O55" i="44"/>
  <c r="O56" i="44"/>
  <c r="O57" i="44"/>
  <c r="O58" i="44"/>
  <c r="O59" i="44"/>
  <c r="O60" i="44"/>
  <c r="O61" i="44"/>
  <c r="O62" i="44"/>
  <c r="O63" i="44"/>
  <c r="O64" i="44"/>
  <c r="O65" i="44"/>
  <c r="O66" i="44"/>
  <c r="O67" i="44"/>
  <c r="O68" i="44"/>
  <c r="O69" i="44"/>
  <c r="O70" i="44"/>
  <c r="O71" i="44"/>
  <c r="O72" i="44"/>
  <c r="O73" i="44"/>
  <c r="O74" i="44"/>
  <c r="O75" i="44"/>
  <c r="O76" i="44"/>
  <c r="O77" i="44"/>
  <c r="O78" i="44"/>
  <c r="O79" i="44"/>
  <c r="O80" i="44"/>
  <c r="O81" i="44"/>
  <c r="O82" i="44"/>
  <c r="O83" i="44"/>
  <c r="O84" i="44"/>
  <c r="O85" i="44"/>
  <c r="O86" i="44"/>
  <c r="O87" i="44"/>
  <c r="O88" i="44"/>
  <c r="O89" i="44"/>
  <c r="O90" i="44"/>
  <c r="O91" i="44"/>
  <c r="O92" i="44"/>
  <c r="O93" i="44"/>
  <c r="O94" i="44"/>
  <c r="O95" i="44"/>
  <c r="O96" i="44"/>
  <c r="O97" i="44"/>
  <c r="O98" i="44"/>
  <c r="O99" i="44"/>
  <c r="O100" i="44"/>
  <c r="O101" i="44"/>
  <c r="O102" i="44"/>
  <c r="O103" i="44"/>
  <c r="O104" i="44"/>
  <c r="O105" i="44"/>
  <c r="O106" i="44"/>
  <c r="O107" i="44"/>
  <c r="O108" i="44"/>
  <c r="O109" i="44"/>
  <c r="O110" i="44"/>
  <c r="O111" i="44"/>
  <c r="O112" i="44"/>
  <c r="O113" i="44"/>
  <c r="O114" i="44"/>
  <c r="O115" i="44"/>
  <c r="O116" i="44"/>
  <c r="O117" i="44"/>
  <c r="O118" i="44"/>
  <c r="O119" i="44"/>
  <c r="O120" i="44"/>
  <c r="O121" i="44"/>
  <c r="O122" i="44"/>
  <c r="O123" i="44"/>
  <c r="O124" i="44"/>
  <c r="O125" i="44"/>
  <c r="O126" i="44"/>
  <c r="O127" i="44"/>
  <c r="O128" i="44"/>
  <c r="O129" i="44"/>
  <c r="O130" i="44"/>
  <c r="O131" i="44"/>
  <c r="O132" i="44"/>
  <c r="O133" i="44"/>
  <c r="O134" i="44"/>
  <c r="O135" i="44"/>
  <c r="O136" i="44"/>
  <c r="O137" i="44"/>
  <c r="O138" i="44"/>
  <c r="O139" i="44"/>
  <c r="O140" i="44"/>
  <c r="O141" i="44"/>
  <c r="O142" i="44"/>
  <c r="O143" i="44"/>
  <c r="O144" i="44"/>
  <c r="O145" i="44"/>
  <c r="O146" i="44"/>
  <c r="O147" i="44"/>
  <c r="O148" i="44"/>
  <c r="O149" i="44"/>
  <c r="O150" i="44"/>
  <c r="O151" i="44"/>
  <c r="O152" i="44"/>
  <c r="O153" i="44"/>
  <c r="O154" i="44"/>
  <c r="O155" i="44"/>
  <c r="O156" i="44"/>
  <c r="O157" i="44"/>
  <c r="O158" i="44"/>
  <c r="O159" i="44"/>
  <c r="O160" i="44"/>
  <c r="O161" i="44"/>
  <c r="O162" i="44"/>
  <c r="O163" i="44"/>
  <c r="O164" i="44"/>
  <c r="O165" i="44"/>
  <c r="O166" i="44"/>
  <c r="O167" i="44"/>
  <c r="O168" i="44"/>
  <c r="O169" i="44"/>
  <c r="O170" i="44"/>
  <c r="O171" i="44"/>
  <c r="O172" i="44"/>
  <c r="O173" i="44"/>
  <c r="O174" i="44"/>
  <c r="O175" i="44"/>
  <c r="O176" i="44"/>
  <c r="O177" i="44"/>
  <c r="O178" i="44"/>
  <c r="O179" i="44"/>
  <c r="O180" i="44"/>
  <c r="O181" i="44"/>
  <c r="O182" i="44"/>
  <c r="O183" i="44"/>
  <c r="O184" i="44"/>
  <c r="O185" i="44"/>
  <c r="O186" i="44"/>
  <c r="O187" i="44"/>
  <c r="O188" i="44"/>
  <c r="O189" i="44"/>
  <c r="O190" i="44"/>
  <c r="O191" i="44"/>
  <c r="O192" i="44"/>
  <c r="O193" i="44"/>
  <c r="O194" i="44"/>
  <c r="O195" i="44"/>
  <c r="O196" i="44"/>
  <c r="O197" i="44"/>
  <c r="O198" i="44"/>
  <c r="O199" i="44"/>
  <c r="O200" i="44"/>
  <c r="O19" i="32"/>
  <c r="O20" i="32"/>
  <c r="O21" i="32"/>
  <c r="O22" i="32"/>
  <c r="O23" i="32"/>
  <c r="O24" i="32"/>
  <c r="O25" i="32"/>
  <c r="O26" i="32"/>
  <c r="O27" i="32"/>
  <c r="O28" i="32"/>
  <c r="O29" i="32"/>
  <c r="O30" i="32"/>
  <c r="O31" i="32"/>
  <c r="O32" i="32"/>
  <c r="O33" i="32"/>
  <c r="O34" i="32"/>
  <c r="O35" i="32"/>
  <c r="O36" i="32"/>
  <c r="O37" i="32"/>
  <c r="O38" i="32"/>
  <c r="O39" i="32"/>
  <c r="O40" i="32"/>
  <c r="O41" i="32"/>
  <c r="O42" i="32"/>
  <c r="O43" i="32"/>
  <c r="O44" i="32"/>
  <c r="O45" i="32"/>
  <c r="O46" i="32"/>
  <c r="O47" i="32"/>
  <c r="O48" i="32"/>
  <c r="O49" i="32"/>
  <c r="O50" i="32"/>
  <c r="O51" i="32"/>
  <c r="O52" i="32"/>
  <c r="O53" i="32"/>
  <c r="O54" i="32"/>
  <c r="O55" i="32"/>
  <c r="O56" i="32"/>
  <c r="O57" i="32"/>
  <c r="O58" i="32"/>
  <c r="O59" i="32"/>
  <c r="O60" i="32"/>
  <c r="O61" i="32"/>
  <c r="O62" i="32"/>
  <c r="O63" i="32"/>
  <c r="O64" i="32"/>
  <c r="O65" i="32"/>
  <c r="O66" i="32"/>
  <c r="O67" i="32"/>
  <c r="O68" i="32"/>
  <c r="O69" i="32"/>
  <c r="O70" i="32"/>
  <c r="O71" i="32"/>
  <c r="O72" i="32"/>
  <c r="O73" i="32"/>
  <c r="O74" i="32"/>
  <c r="O75" i="32"/>
  <c r="O76" i="32"/>
  <c r="O77" i="32"/>
  <c r="O78" i="32"/>
  <c r="O79" i="32"/>
  <c r="O80" i="32"/>
  <c r="O81" i="32"/>
  <c r="O82" i="32"/>
  <c r="O83" i="32"/>
  <c r="O84" i="32"/>
  <c r="O85" i="32"/>
  <c r="O86" i="32"/>
  <c r="O87" i="32"/>
  <c r="O88" i="32"/>
  <c r="O89" i="32"/>
  <c r="O90" i="32"/>
  <c r="O91" i="32"/>
  <c r="O92" i="32"/>
  <c r="O93" i="32"/>
  <c r="O94" i="32"/>
  <c r="O95" i="32"/>
  <c r="O96" i="32"/>
  <c r="O97" i="32"/>
  <c r="O98" i="32"/>
  <c r="O99" i="32"/>
  <c r="O100" i="32"/>
  <c r="O101" i="32"/>
  <c r="O102" i="32"/>
  <c r="O103" i="32"/>
  <c r="O104" i="32"/>
  <c r="O105" i="32"/>
  <c r="O106" i="32"/>
  <c r="O107" i="32"/>
  <c r="O108" i="32"/>
  <c r="O109" i="32"/>
  <c r="O110" i="32"/>
  <c r="O111" i="32"/>
  <c r="O112" i="32"/>
  <c r="O113" i="32"/>
  <c r="O114" i="32"/>
  <c r="O115" i="32"/>
  <c r="O116" i="32"/>
  <c r="O117" i="32"/>
  <c r="O118" i="32"/>
  <c r="O119" i="32"/>
  <c r="O120" i="32"/>
  <c r="O121" i="32"/>
  <c r="O122" i="32"/>
  <c r="O123" i="32"/>
  <c r="O124" i="32"/>
  <c r="O125" i="32"/>
  <c r="O126" i="32"/>
  <c r="O127" i="32"/>
  <c r="O128" i="32"/>
  <c r="O129" i="32"/>
  <c r="O130" i="32"/>
  <c r="O131" i="32"/>
  <c r="O132" i="32"/>
  <c r="O133" i="32"/>
  <c r="O134" i="32"/>
  <c r="O135" i="32"/>
  <c r="O136" i="32"/>
  <c r="O137" i="32"/>
  <c r="O138" i="32"/>
  <c r="O139" i="32"/>
  <c r="O140" i="32"/>
  <c r="O141" i="32"/>
  <c r="O142" i="32"/>
  <c r="O143" i="32"/>
  <c r="O144" i="32"/>
  <c r="O145" i="32"/>
  <c r="O146" i="32"/>
  <c r="O147" i="32"/>
  <c r="O148" i="32"/>
  <c r="O149" i="32"/>
  <c r="O150" i="32"/>
  <c r="O151" i="32"/>
  <c r="O152" i="32"/>
  <c r="O153" i="32"/>
  <c r="O154" i="32"/>
  <c r="O155" i="32"/>
  <c r="O156" i="32"/>
  <c r="O157" i="32"/>
  <c r="O158" i="32"/>
  <c r="O159" i="32"/>
  <c r="O160" i="32"/>
  <c r="O161" i="32"/>
  <c r="O162" i="32"/>
  <c r="O163" i="32"/>
  <c r="O164" i="32"/>
  <c r="O165" i="32"/>
  <c r="O166" i="32"/>
  <c r="O167" i="32"/>
  <c r="O168" i="32"/>
  <c r="O169" i="32"/>
  <c r="O170" i="32"/>
  <c r="O171" i="32"/>
  <c r="O172" i="32"/>
  <c r="O173" i="32"/>
  <c r="O174" i="32"/>
  <c r="O175" i="32"/>
  <c r="O176" i="32"/>
  <c r="O177" i="32"/>
  <c r="O178" i="32"/>
  <c r="O179" i="32"/>
  <c r="O180" i="32"/>
  <c r="O181" i="32"/>
  <c r="O182" i="32"/>
  <c r="O183" i="32"/>
  <c r="O184" i="32"/>
  <c r="O185" i="32"/>
  <c r="O186" i="32"/>
  <c r="O187" i="32"/>
  <c r="O188" i="32"/>
  <c r="O189" i="32"/>
  <c r="O190" i="32"/>
  <c r="O191" i="32"/>
  <c r="O192" i="32"/>
  <c r="O193" i="32"/>
  <c r="O194" i="32"/>
  <c r="O195" i="32"/>
  <c r="O196" i="32"/>
  <c r="O197" i="32"/>
  <c r="O198" i="32"/>
  <c r="O199" i="32"/>
  <c r="O200" i="32"/>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19" i="45"/>
  <c r="O20" i="45"/>
  <c r="O21" i="45"/>
  <c r="O22" i="45"/>
  <c r="O23" i="45"/>
  <c r="O24" i="45"/>
  <c r="O25" i="45"/>
  <c r="O26" i="45"/>
  <c r="O27" i="45"/>
  <c r="O28" i="45"/>
  <c r="O29" i="45"/>
  <c r="O30" i="45"/>
  <c r="O31" i="45"/>
  <c r="O32" i="45"/>
  <c r="O33" i="45"/>
  <c r="O34" i="45"/>
  <c r="O35" i="45"/>
  <c r="O36" i="45"/>
  <c r="O37" i="45"/>
  <c r="O38" i="45"/>
  <c r="O39" i="45"/>
  <c r="O40" i="45"/>
  <c r="O41" i="45"/>
  <c r="O42" i="45"/>
  <c r="O43" i="45"/>
  <c r="O44" i="45"/>
  <c r="O45" i="45"/>
  <c r="O46" i="45"/>
  <c r="O47" i="45"/>
  <c r="O48" i="45"/>
  <c r="O49" i="45"/>
  <c r="O50" i="45"/>
  <c r="O51" i="45"/>
  <c r="O52" i="45"/>
  <c r="O53" i="45"/>
  <c r="O54" i="45"/>
  <c r="O55" i="45"/>
  <c r="O56" i="45"/>
  <c r="O57" i="45"/>
  <c r="O58" i="45"/>
  <c r="O59" i="45"/>
  <c r="O60" i="45"/>
  <c r="O61" i="45"/>
  <c r="O62" i="45"/>
  <c r="O63" i="45"/>
  <c r="O64" i="45"/>
  <c r="O65" i="45"/>
  <c r="O66" i="45"/>
  <c r="O67" i="45"/>
  <c r="O68" i="45"/>
  <c r="O69" i="45"/>
  <c r="O70" i="45"/>
  <c r="O71" i="45"/>
  <c r="O72" i="45"/>
  <c r="O73" i="45"/>
  <c r="O74" i="45"/>
  <c r="O75" i="45"/>
  <c r="O76" i="45"/>
  <c r="O77" i="45"/>
  <c r="O78" i="45"/>
  <c r="O79" i="45"/>
  <c r="O80" i="45"/>
  <c r="O81" i="45"/>
  <c r="O82" i="45"/>
  <c r="O83" i="45"/>
  <c r="O84" i="45"/>
  <c r="O85" i="45"/>
  <c r="O86" i="45"/>
  <c r="O87" i="45"/>
  <c r="O88" i="45"/>
  <c r="O89" i="45"/>
  <c r="O90" i="45"/>
  <c r="O91" i="45"/>
  <c r="O92" i="45"/>
  <c r="O93" i="45"/>
  <c r="O94" i="45"/>
  <c r="O95" i="45"/>
  <c r="O96" i="45"/>
  <c r="O97" i="45"/>
  <c r="O98" i="45"/>
  <c r="O99" i="45"/>
  <c r="O100" i="45"/>
  <c r="O101" i="45"/>
  <c r="O102" i="45"/>
  <c r="O103" i="45"/>
  <c r="O104" i="45"/>
  <c r="O105" i="45"/>
  <c r="O106" i="45"/>
  <c r="O107" i="45"/>
  <c r="O108" i="45"/>
  <c r="O109" i="45"/>
  <c r="O110" i="45"/>
  <c r="O111" i="45"/>
  <c r="O112" i="45"/>
  <c r="O113" i="45"/>
  <c r="O114" i="45"/>
  <c r="O115" i="45"/>
  <c r="O116" i="45"/>
  <c r="O117" i="45"/>
  <c r="O118" i="45"/>
  <c r="O119" i="45"/>
  <c r="O120" i="45"/>
  <c r="O121" i="45"/>
  <c r="O122" i="45"/>
  <c r="O123" i="45"/>
  <c r="O124" i="45"/>
  <c r="O125" i="45"/>
  <c r="O126" i="45"/>
  <c r="O127" i="45"/>
  <c r="O128" i="45"/>
  <c r="O129" i="45"/>
  <c r="O130" i="45"/>
  <c r="O131" i="45"/>
  <c r="O132" i="45"/>
  <c r="O133" i="45"/>
  <c r="O134" i="45"/>
  <c r="O135" i="45"/>
  <c r="O136" i="45"/>
  <c r="O137" i="45"/>
  <c r="O138" i="45"/>
  <c r="O139" i="45"/>
  <c r="O140" i="45"/>
  <c r="O141" i="45"/>
  <c r="O142" i="45"/>
  <c r="O143" i="45"/>
  <c r="O144" i="45"/>
  <c r="O145" i="45"/>
  <c r="O146" i="45"/>
  <c r="O147" i="45"/>
  <c r="O148" i="45"/>
  <c r="O149" i="45"/>
  <c r="O150" i="45"/>
  <c r="O151" i="45"/>
  <c r="O152" i="45"/>
  <c r="O153" i="45"/>
  <c r="O154" i="45"/>
  <c r="O155" i="45"/>
  <c r="O156" i="45"/>
  <c r="O157" i="45"/>
  <c r="O158" i="45"/>
  <c r="O159" i="45"/>
  <c r="O160" i="45"/>
  <c r="O161" i="45"/>
  <c r="O162" i="45"/>
  <c r="O163" i="45"/>
  <c r="O164" i="45"/>
  <c r="O165" i="45"/>
  <c r="O166" i="45"/>
  <c r="O167" i="45"/>
  <c r="O168" i="45"/>
  <c r="O169" i="45"/>
  <c r="O170" i="45"/>
  <c r="O171" i="45"/>
  <c r="O172" i="45"/>
  <c r="O173" i="45"/>
  <c r="O174" i="45"/>
  <c r="O175" i="45"/>
  <c r="O176" i="45"/>
  <c r="O177" i="45"/>
  <c r="O178" i="45"/>
  <c r="O179" i="45"/>
  <c r="O180" i="45"/>
  <c r="O181" i="45"/>
  <c r="O182" i="45"/>
  <c r="O183" i="45"/>
  <c r="O184" i="45"/>
  <c r="O185" i="45"/>
  <c r="O186" i="45"/>
  <c r="O187" i="45"/>
  <c r="O188" i="45"/>
  <c r="O189" i="45"/>
  <c r="O190" i="45"/>
  <c r="O191" i="45"/>
  <c r="O192" i="45"/>
  <c r="O193" i="45"/>
  <c r="O194" i="45"/>
  <c r="O195" i="45"/>
  <c r="O196" i="45"/>
  <c r="O197" i="45"/>
  <c r="O198" i="45"/>
  <c r="O199" i="45"/>
  <c r="O200" i="45"/>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4" i="34"/>
  <c r="O175" i="34"/>
  <c r="O176" i="34"/>
  <c r="O177" i="34"/>
  <c r="O178" i="34"/>
  <c r="O179" i="34"/>
  <c r="O180" i="34"/>
  <c r="O181" i="34"/>
  <c r="O182" i="34"/>
  <c r="O183" i="34"/>
  <c r="O184" i="34"/>
  <c r="O185" i="34"/>
  <c r="O186" i="34"/>
  <c r="O187" i="34"/>
  <c r="O188" i="34"/>
  <c r="O189" i="34"/>
  <c r="O190" i="34"/>
  <c r="O191" i="34"/>
  <c r="O192" i="34"/>
  <c r="O193" i="34"/>
  <c r="O194" i="34"/>
  <c r="O195" i="34"/>
  <c r="O196" i="34"/>
  <c r="O197" i="34"/>
  <c r="O198" i="34"/>
  <c r="O199" i="34"/>
  <c r="O200" i="34"/>
  <c r="O19" i="33"/>
  <c r="O20" i="33"/>
  <c r="O21" i="33"/>
  <c r="O22" i="33"/>
  <c r="O23" i="33"/>
  <c r="O24" i="33"/>
  <c r="O25" i="33"/>
  <c r="O26" i="33"/>
  <c r="O27" i="33"/>
  <c r="O28" i="33"/>
  <c r="O29" i="33"/>
  <c r="O30" i="33"/>
  <c r="O31" i="33"/>
  <c r="O32" i="33"/>
  <c r="O33" i="33"/>
  <c r="O34" i="33"/>
  <c r="O35" i="33"/>
  <c r="O36" i="33"/>
  <c r="O37" i="33"/>
  <c r="O38" i="33"/>
  <c r="O39" i="33"/>
  <c r="O40" i="33"/>
  <c r="O41" i="33"/>
  <c r="O42" i="33"/>
  <c r="O43" i="33"/>
  <c r="O44" i="33"/>
  <c r="O45" i="33"/>
  <c r="O46" i="33"/>
  <c r="O47" i="33"/>
  <c r="O48" i="33"/>
  <c r="O49" i="33"/>
  <c r="O50" i="33"/>
  <c r="O51" i="33"/>
  <c r="O52" i="33"/>
  <c r="O53" i="33"/>
  <c r="O54" i="33"/>
  <c r="O55" i="33"/>
  <c r="O56" i="33"/>
  <c r="O57" i="33"/>
  <c r="O58" i="33"/>
  <c r="O59" i="33"/>
  <c r="O60" i="33"/>
  <c r="O61" i="33"/>
  <c r="O62" i="33"/>
  <c r="O63" i="33"/>
  <c r="O64" i="33"/>
  <c r="O65" i="33"/>
  <c r="O66" i="33"/>
  <c r="O67" i="33"/>
  <c r="O68" i="33"/>
  <c r="O69" i="33"/>
  <c r="O70" i="33"/>
  <c r="O71" i="33"/>
  <c r="O72" i="33"/>
  <c r="O73" i="33"/>
  <c r="O74" i="33"/>
  <c r="O75" i="33"/>
  <c r="O76" i="33"/>
  <c r="O77" i="33"/>
  <c r="O78" i="33"/>
  <c r="O79" i="33"/>
  <c r="O80" i="33"/>
  <c r="O81" i="33"/>
  <c r="O82" i="33"/>
  <c r="O83" i="33"/>
  <c r="O84" i="33"/>
  <c r="O85" i="33"/>
  <c r="O86" i="33"/>
  <c r="O87" i="33"/>
  <c r="O88" i="33"/>
  <c r="O89" i="33"/>
  <c r="O90" i="33"/>
  <c r="O91" i="33"/>
  <c r="O92" i="33"/>
  <c r="O93" i="33"/>
  <c r="O94" i="33"/>
  <c r="O95" i="33"/>
  <c r="O96" i="33"/>
  <c r="O97" i="33"/>
  <c r="O98" i="33"/>
  <c r="O99" i="33"/>
  <c r="O100" i="33"/>
  <c r="O101" i="33"/>
  <c r="O102" i="33"/>
  <c r="O103" i="33"/>
  <c r="O104" i="33"/>
  <c r="O105" i="33"/>
  <c r="O106" i="33"/>
  <c r="O107" i="33"/>
  <c r="O108" i="33"/>
  <c r="O109" i="33"/>
  <c r="O110" i="33"/>
  <c r="O111" i="33"/>
  <c r="O112" i="33"/>
  <c r="O113" i="33"/>
  <c r="O114" i="33"/>
  <c r="O115" i="33"/>
  <c r="O116" i="33"/>
  <c r="O117" i="33"/>
  <c r="O118" i="33"/>
  <c r="O119" i="33"/>
  <c r="O120" i="33"/>
  <c r="O121" i="33"/>
  <c r="O122" i="33"/>
  <c r="O123" i="33"/>
  <c r="O124" i="33"/>
  <c r="O125" i="33"/>
  <c r="O126" i="33"/>
  <c r="O127" i="33"/>
  <c r="O128" i="33"/>
  <c r="O129" i="33"/>
  <c r="O130" i="33"/>
  <c r="O131" i="33"/>
  <c r="O132" i="33"/>
  <c r="O133" i="33"/>
  <c r="O134" i="33"/>
  <c r="O135" i="33"/>
  <c r="O136" i="33"/>
  <c r="O137" i="33"/>
  <c r="O138" i="33"/>
  <c r="O139" i="33"/>
  <c r="O140" i="33"/>
  <c r="O141" i="33"/>
  <c r="O142" i="33"/>
  <c r="O143" i="33"/>
  <c r="O144" i="33"/>
  <c r="O145" i="33"/>
  <c r="O146" i="33"/>
  <c r="O147" i="33"/>
  <c r="O148" i="33"/>
  <c r="O149" i="33"/>
  <c r="O150" i="33"/>
  <c r="O151" i="33"/>
  <c r="O152" i="33"/>
  <c r="O153" i="33"/>
  <c r="O154" i="33"/>
  <c r="O155" i="33"/>
  <c r="O156" i="33"/>
  <c r="O157" i="33"/>
  <c r="O158" i="33"/>
  <c r="O159" i="33"/>
  <c r="O160" i="33"/>
  <c r="O161" i="33"/>
  <c r="O162" i="33"/>
  <c r="O163" i="33"/>
  <c r="O164" i="33"/>
  <c r="O165" i="33"/>
  <c r="O166" i="33"/>
  <c r="O167" i="33"/>
  <c r="O168" i="33"/>
  <c r="O169" i="33"/>
  <c r="O170" i="33"/>
  <c r="O171" i="33"/>
  <c r="O172" i="33"/>
  <c r="O173" i="33"/>
  <c r="O174" i="33"/>
  <c r="O175" i="33"/>
  <c r="O176" i="33"/>
  <c r="O177" i="33"/>
  <c r="O178" i="33"/>
  <c r="O179" i="33"/>
  <c r="O180" i="33"/>
  <c r="O181" i="33"/>
  <c r="O182" i="33"/>
  <c r="O183" i="33"/>
  <c r="O184" i="33"/>
  <c r="O185" i="33"/>
  <c r="O186" i="33"/>
  <c r="O187" i="33"/>
  <c r="O188" i="33"/>
  <c r="O189" i="33"/>
  <c r="O190" i="33"/>
  <c r="O191" i="33"/>
  <c r="O192" i="33"/>
  <c r="O193" i="33"/>
  <c r="O194" i="33"/>
  <c r="O195" i="33"/>
  <c r="O196" i="33"/>
  <c r="O197" i="33"/>
  <c r="O198" i="33"/>
  <c r="O199" i="33"/>
  <c r="O200" i="33"/>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52" i="46"/>
  <c r="O53" i="46"/>
  <c r="O54" i="46"/>
  <c r="O55" i="46"/>
  <c r="O56" i="46"/>
  <c r="O57" i="46"/>
  <c r="O58" i="46"/>
  <c r="O59" i="46"/>
  <c r="O60" i="46"/>
  <c r="O61" i="46"/>
  <c r="O62" i="46"/>
  <c r="O63" i="46"/>
  <c r="O64" i="46"/>
  <c r="O65" i="46"/>
  <c r="O66" i="46"/>
  <c r="O67" i="46"/>
  <c r="O68" i="46"/>
  <c r="O69" i="46"/>
  <c r="O70" i="46"/>
  <c r="O71" i="46"/>
  <c r="O72" i="46"/>
  <c r="O73" i="46"/>
  <c r="O74" i="46"/>
  <c r="O75" i="46"/>
  <c r="O76" i="46"/>
  <c r="O77" i="46"/>
  <c r="O78" i="46"/>
  <c r="O79" i="46"/>
  <c r="O80" i="46"/>
  <c r="O81" i="46"/>
  <c r="O82" i="46"/>
  <c r="O83" i="46"/>
  <c r="O84" i="46"/>
  <c r="O85" i="46"/>
  <c r="O86" i="46"/>
  <c r="O87" i="46"/>
  <c r="O88" i="46"/>
  <c r="O89" i="46"/>
  <c r="O90" i="46"/>
  <c r="O91" i="46"/>
  <c r="O92" i="46"/>
  <c r="O93" i="46"/>
  <c r="O94" i="46"/>
  <c r="O95" i="46"/>
  <c r="O96" i="46"/>
  <c r="O97" i="46"/>
  <c r="O98" i="46"/>
  <c r="O99" i="46"/>
  <c r="O100" i="46"/>
  <c r="O101" i="46"/>
  <c r="O102" i="46"/>
  <c r="O103" i="46"/>
  <c r="O104" i="46"/>
  <c r="O105" i="46"/>
  <c r="O106" i="46"/>
  <c r="O107" i="46"/>
  <c r="O108" i="46"/>
  <c r="O109" i="46"/>
  <c r="O110" i="46"/>
  <c r="O111" i="46"/>
  <c r="O112" i="46"/>
  <c r="O113" i="46"/>
  <c r="O114" i="46"/>
  <c r="O115" i="46"/>
  <c r="O116" i="46"/>
  <c r="O117" i="46"/>
  <c r="O118" i="46"/>
  <c r="O119" i="46"/>
  <c r="O120" i="46"/>
  <c r="O121" i="46"/>
  <c r="O122" i="46"/>
  <c r="O123" i="46"/>
  <c r="O124" i="46"/>
  <c r="O125" i="46"/>
  <c r="O126" i="46"/>
  <c r="O127" i="46"/>
  <c r="O128" i="46"/>
  <c r="O129" i="46"/>
  <c r="O130" i="46"/>
  <c r="O131" i="46"/>
  <c r="O132" i="46"/>
  <c r="O133" i="46"/>
  <c r="O134" i="46"/>
  <c r="O135" i="46"/>
  <c r="O136" i="46"/>
  <c r="O137" i="46"/>
  <c r="O138" i="46"/>
  <c r="O139" i="46"/>
  <c r="O140" i="46"/>
  <c r="O141" i="46"/>
  <c r="O142" i="46"/>
  <c r="O143" i="46"/>
  <c r="O144" i="46"/>
  <c r="O145" i="46"/>
  <c r="O146" i="46"/>
  <c r="O147" i="46"/>
  <c r="O148" i="46"/>
  <c r="O149" i="46"/>
  <c r="O150" i="46"/>
  <c r="O151" i="46"/>
  <c r="O152" i="46"/>
  <c r="O153" i="46"/>
  <c r="O154" i="46"/>
  <c r="O155" i="46"/>
  <c r="O156" i="46"/>
  <c r="O157" i="46"/>
  <c r="O158" i="46"/>
  <c r="O159" i="46"/>
  <c r="O160" i="46"/>
  <c r="O161" i="46"/>
  <c r="O162" i="46"/>
  <c r="O163" i="46"/>
  <c r="O164" i="46"/>
  <c r="O165" i="46"/>
  <c r="O166" i="46"/>
  <c r="O167" i="46"/>
  <c r="O168" i="46"/>
  <c r="O169" i="46"/>
  <c r="O170" i="46"/>
  <c r="O171" i="46"/>
  <c r="O172" i="46"/>
  <c r="O173" i="46"/>
  <c r="O174" i="46"/>
  <c r="O175" i="46"/>
  <c r="O176" i="46"/>
  <c r="O177" i="46"/>
  <c r="O178" i="46"/>
  <c r="O179" i="46"/>
  <c r="O180" i="46"/>
  <c r="O181" i="46"/>
  <c r="O182" i="46"/>
  <c r="O183" i="46"/>
  <c r="O184" i="46"/>
  <c r="O185" i="46"/>
  <c r="O186" i="46"/>
  <c r="O187" i="46"/>
  <c r="O188" i="46"/>
  <c r="O189" i="46"/>
  <c r="O190" i="46"/>
  <c r="O191" i="46"/>
  <c r="O192" i="46"/>
  <c r="O193" i="46"/>
  <c r="O194" i="46"/>
  <c r="O195" i="46"/>
  <c r="O196" i="46"/>
  <c r="O197" i="46"/>
  <c r="O198" i="46"/>
  <c r="O199" i="46"/>
  <c r="O200" i="46"/>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O66" i="47"/>
  <c r="O67" i="47"/>
  <c r="O68" i="47"/>
  <c r="O69" i="47"/>
  <c r="O70" i="47"/>
  <c r="O71" i="47"/>
  <c r="O72" i="47"/>
  <c r="O73" i="47"/>
  <c r="O74" i="47"/>
  <c r="O75" i="47"/>
  <c r="O76" i="47"/>
  <c r="O77" i="47"/>
  <c r="O78" i="47"/>
  <c r="O79" i="47"/>
  <c r="O80" i="47"/>
  <c r="O81" i="47"/>
  <c r="O82" i="47"/>
  <c r="O83" i="47"/>
  <c r="O84" i="47"/>
  <c r="O85" i="47"/>
  <c r="O86" i="47"/>
  <c r="O87" i="47"/>
  <c r="O88" i="47"/>
  <c r="O89" i="47"/>
  <c r="O90" i="47"/>
  <c r="O91" i="47"/>
  <c r="O92" i="47"/>
  <c r="O93" i="47"/>
  <c r="O94" i="47"/>
  <c r="O95" i="47"/>
  <c r="O96" i="47"/>
  <c r="O97" i="47"/>
  <c r="O98" i="47"/>
  <c r="O99" i="47"/>
  <c r="O100" i="47"/>
  <c r="O101" i="47"/>
  <c r="O102" i="47"/>
  <c r="O103" i="47"/>
  <c r="O104" i="47"/>
  <c r="O105" i="47"/>
  <c r="O106" i="47"/>
  <c r="O107" i="47"/>
  <c r="O108" i="47"/>
  <c r="O109" i="47"/>
  <c r="O110" i="47"/>
  <c r="O111" i="47"/>
  <c r="O112" i="47"/>
  <c r="O113" i="47"/>
  <c r="O114" i="47"/>
  <c r="O115" i="47"/>
  <c r="O116" i="47"/>
  <c r="O117" i="47"/>
  <c r="O118" i="47"/>
  <c r="O119" i="47"/>
  <c r="O120" i="47"/>
  <c r="O121" i="47"/>
  <c r="O122" i="47"/>
  <c r="O123" i="47"/>
  <c r="O124" i="47"/>
  <c r="O125" i="47"/>
  <c r="O126" i="47"/>
  <c r="O127" i="47"/>
  <c r="O128" i="47"/>
  <c r="O129" i="47"/>
  <c r="O130" i="47"/>
  <c r="O131" i="47"/>
  <c r="O132" i="47"/>
  <c r="O133" i="47"/>
  <c r="O134" i="47"/>
  <c r="O135" i="47"/>
  <c r="O136" i="47"/>
  <c r="O137" i="47"/>
  <c r="O138" i="47"/>
  <c r="O139" i="47"/>
  <c r="O140" i="47"/>
  <c r="O141" i="47"/>
  <c r="O142" i="47"/>
  <c r="O143" i="47"/>
  <c r="O144" i="47"/>
  <c r="O145" i="47"/>
  <c r="O146" i="47"/>
  <c r="O147" i="47"/>
  <c r="O148" i="47"/>
  <c r="O149" i="47"/>
  <c r="O150" i="47"/>
  <c r="O151" i="47"/>
  <c r="O152" i="47"/>
  <c r="O153" i="47"/>
  <c r="O154" i="47"/>
  <c r="O155" i="47"/>
  <c r="O156" i="47"/>
  <c r="O157" i="47"/>
  <c r="O158" i="47"/>
  <c r="O159" i="47"/>
  <c r="O160" i="47"/>
  <c r="O161" i="47"/>
  <c r="O162" i="47"/>
  <c r="O163" i="47"/>
  <c r="O164" i="47"/>
  <c r="O165" i="47"/>
  <c r="O166" i="47"/>
  <c r="O167" i="47"/>
  <c r="O168" i="47"/>
  <c r="O169" i="47"/>
  <c r="O170" i="47"/>
  <c r="O171" i="47"/>
  <c r="O172" i="47"/>
  <c r="O173" i="47"/>
  <c r="O174" i="47"/>
  <c r="O175" i="47"/>
  <c r="O176" i="47"/>
  <c r="O177" i="47"/>
  <c r="O178" i="47"/>
  <c r="O179" i="47"/>
  <c r="O180" i="47"/>
  <c r="O181" i="47"/>
  <c r="O182" i="47"/>
  <c r="O183" i="47"/>
  <c r="O184" i="47"/>
  <c r="O185" i="47"/>
  <c r="O186" i="47"/>
  <c r="O187" i="47"/>
  <c r="O188" i="47"/>
  <c r="O189" i="47"/>
  <c r="O190" i="47"/>
  <c r="O191" i="47"/>
  <c r="O192" i="47"/>
  <c r="O193" i="47"/>
  <c r="O194" i="47"/>
  <c r="O195" i="47"/>
  <c r="O196" i="47"/>
  <c r="O197" i="47"/>
  <c r="O198" i="47"/>
  <c r="O199" i="47"/>
  <c r="O200" i="47"/>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O186" i="13"/>
  <c r="O187" i="13"/>
  <c r="O188" i="13"/>
  <c r="O189" i="13"/>
  <c r="O190" i="13"/>
  <c r="O191" i="13"/>
  <c r="O192" i="13"/>
  <c r="O193" i="13"/>
  <c r="O194" i="13"/>
  <c r="O195" i="13"/>
  <c r="O196" i="13"/>
  <c r="O197" i="13"/>
  <c r="O198" i="13"/>
  <c r="O199" i="13"/>
  <c r="O200" i="13"/>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O186" i="48"/>
  <c r="O187" i="48"/>
  <c r="O188" i="48"/>
  <c r="O189" i="48"/>
  <c r="O190" i="48"/>
  <c r="O191" i="48"/>
  <c r="O192" i="48"/>
  <c r="O193" i="48"/>
  <c r="O194" i="48"/>
  <c r="O195" i="48"/>
  <c r="O196" i="48"/>
  <c r="O197" i="48"/>
  <c r="O198" i="48"/>
  <c r="O199" i="48"/>
  <c r="O200" i="48"/>
  <c r="O19" i="49"/>
  <c r="O20" i="49"/>
  <c r="O21" i="49"/>
  <c r="O22" i="49"/>
  <c r="O23" i="49"/>
  <c r="O24" i="49"/>
  <c r="O25" i="49"/>
  <c r="O26" i="49"/>
  <c r="O27" i="49"/>
  <c r="O28" i="49"/>
  <c r="O29"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O68" i="49"/>
  <c r="O69" i="49"/>
  <c r="O70" i="49"/>
  <c r="O71" i="49"/>
  <c r="O72" i="49"/>
  <c r="O73" i="49"/>
  <c r="O74" i="49"/>
  <c r="O75" i="49"/>
  <c r="O76" i="49"/>
  <c r="O77" i="49"/>
  <c r="O78" i="49"/>
  <c r="O79" i="49"/>
  <c r="O80" i="49"/>
  <c r="O81" i="49"/>
  <c r="O82" i="49"/>
  <c r="O83" i="49"/>
  <c r="O84" i="49"/>
  <c r="O85" i="49"/>
  <c r="O86" i="49"/>
  <c r="O87" i="49"/>
  <c r="O88" i="49"/>
  <c r="O89" i="49"/>
  <c r="O90" i="49"/>
  <c r="O91" i="49"/>
  <c r="O92" i="49"/>
  <c r="O93" i="49"/>
  <c r="O94" i="49"/>
  <c r="O95" i="49"/>
  <c r="O96" i="49"/>
  <c r="O97" i="49"/>
  <c r="O98" i="49"/>
  <c r="O99" i="49"/>
  <c r="O100" i="49"/>
  <c r="O101" i="49"/>
  <c r="O102" i="49"/>
  <c r="O103" i="49"/>
  <c r="O104" i="49"/>
  <c r="O105" i="49"/>
  <c r="O106" i="49"/>
  <c r="O107" i="49"/>
  <c r="O108" i="49"/>
  <c r="O109" i="49"/>
  <c r="O110" i="49"/>
  <c r="O111" i="49"/>
  <c r="O112" i="49"/>
  <c r="O113" i="49"/>
  <c r="O114" i="49"/>
  <c r="O115" i="49"/>
  <c r="O116" i="49"/>
  <c r="O117" i="49"/>
  <c r="O118" i="49"/>
  <c r="O119" i="49"/>
  <c r="O120" i="49"/>
  <c r="O121" i="49"/>
  <c r="O122" i="49"/>
  <c r="O123" i="49"/>
  <c r="O124" i="49"/>
  <c r="O125" i="49"/>
  <c r="O126" i="49"/>
  <c r="O127" i="49"/>
  <c r="O128" i="49"/>
  <c r="O129" i="49"/>
  <c r="O130" i="49"/>
  <c r="O131" i="49"/>
  <c r="O132" i="49"/>
  <c r="O133" i="49"/>
  <c r="O134" i="49"/>
  <c r="O135" i="49"/>
  <c r="O136" i="49"/>
  <c r="O137" i="49"/>
  <c r="O138" i="49"/>
  <c r="O139" i="49"/>
  <c r="O140" i="49"/>
  <c r="O141" i="49"/>
  <c r="O142" i="49"/>
  <c r="O143" i="49"/>
  <c r="O144" i="49"/>
  <c r="O145" i="49"/>
  <c r="O146" i="49"/>
  <c r="O147" i="49"/>
  <c r="O148" i="49"/>
  <c r="O149" i="49"/>
  <c r="O150" i="49"/>
  <c r="O151" i="49"/>
  <c r="O152" i="49"/>
  <c r="O153" i="49"/>
  <c r="O154" i="49"/>
  <c r="O155" i="49"/>
  <c r="O156" i="49"/>
  <c r="O157" i="49"/>
  <c r="O158" i="49"/>
  <c r="O159" i="49"/>
  <c r="O160" i="49"/>
  <c r="O161" i="49"/>
  <c r="O162" i="49"/>
  <c r="O163" i="49"/>
  <c r="O164" i="49"/>
  <c r="O165" i="49"/>
  <c r="O166" i="49"/>
  <c r="O167" i="49"/>
  <c r="O168" i="49"/>
  <c r="O169" i="49"/>
  <c r="O170" i="49"/>
  <c r="O171" i="49"/>
  <c r="O172" i="49"/>
  <c r="O173" i="49"/>
  <c r="O174" i="49"/>
  <c r="O175" i="49"/>
  <c r="O176" i="49"/>
  <c r="O177" i="49"/>
  <c r="O178" i="49"/>
  <c r="O179" i="49"/>
  <c r="O180" i="49"/>
  <c r="O181" i="49"/>
  <c r="O182" i="49"/>
  <c r="O183" i="49"/>
  <c r="O184" i="49"/>
  <c r="O185" i="49"/>
  <c r="O186" i="49"/>
  <c r="O187" i="49"/>
  <c r="O188" i="49"/>
  <c r="O189" i="49"/>
  <c r="O190" i="49"/>
  <c r="O191" i="49"/>
  <c r="O192" i="49"/>
  <c r="O193" i="49"/>
  <c r="O194" i="49"/>
  <c r="O195" i="49"/>
  <c r="O196" i="49"/>
  <c r="O197" i="49"/>
  <c r="O198" i="49"/>
  <c r="O199" i="49"/>
  <c r="O200" i="49"/>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18" i="35"/>
  <c r="O18" i="18"/>
  <c r="O18" i="21"/>
  <c r="O18" i="36"/>
  <c r="O18" i="8"/>
  <c r="O18" i="11"/>
  <c r="O18" i="17"/>
  <c r="O18" i="37"/>
  <c r="O18" i="38"/>
  <c r="O18" i="39"/>
  <c r="O18" i="29"/>
  <c r="O18" i="26"/>
  <c r="O18" i="30"/>
  <c r="O18" i="25"/>
  <c r="O18" i="4"/>
  <c r="O18" i="41"/>
  <c r="O18" i="14"/>
  <c r="O18" i="7"/>
  <c r="O18" i="42"/>
  <c r="O18" i="43"/>
  <c r="O18" i="23"/>
  <c r="O18" i="19"/>
  <c r="O18" i="44"/>
  <c r="O18" i="32"/>
  <c r="O18" i="31"/>
  <c r="O18" i="45"/>
  <c r="O18" i="34"/>
  <c r="O18" i="33"/>
  <c r="O18" i="46"/>
  <c r="O18" i="47"/>
  <c r="O18" i="13"/>
  <c r="O18" i="48"/>
  <c r="O18" i="49"/>
  <c r="O18" i="16"/>
  <c r="M18" i="16" l="1"/>
  <c r="O227" i="35" l="1"/>
  <c r="O228" i="35"/>
  <c r="O227" i="18"/>
  <c r="O228" i="18"/>
  <c r="O227" i="21"/>
  <c r="O228" i="21"/>
  <c r="O227" i="36"/>
  <c r="O228" i="36"/>
  <c r="O227" i="8"/>
  <c r="O228" i="8"/>
  <c r="O227" i="11"/>
  <c r="O228" i="11"/>
  <c r="O227" i="17"/>
  <c r="O228" i="17"/>
  <c r="O227" i="37"/>
  <c r="O228" i="37"/>
  <c r="O227" i="38"/>
  <c r="O228" i="38"/>
  <c r="O227" i="39"/>
  <c r="O228" i="39"/>
  <c r="O227" i="29"/>
  <c r="O228" i="29"/>
  <c r="O227" i="26"/>
  <c r="O228" i="26"/>
  <c r="O227" i="30"/>
  <c r="O228" i="30"/>
  <c r="O227" i="25"/>
  <c r="O228" i="25"/>
  <c r="O227" i="4"/>
  <c r="O228" i="4"/>
  <c r="O227" i="41"/>
  <c r="O228" i="41"/>
  <c r="O227" i="14"/>
  <c r="O228" i="14"/>
  <c r="O227" i="7"/>
  <c r="O228" i="7"/>
  <c r="O227" i="42"/>
  <c r="O228" i="42"/>
  <c r="O227" i="43"/>
  <c r="O228" i="43"/>
  <c r="O227" i="23"/>
  <c r="O228" i="23"/>
  <c r="O227" i="19"/>
  <c r="O228" i="19"/>
  <c r="O227" i="44"/>
  <c r="O228" i="44"/>
  <c r="O227" i="32"/>
  <c r="O228" i="32"/>
  <c r="O227" i="31"/>
  <c r="O228" i="31"/>
  <c r="O227" i="45"/>
  <c r="O228" i="45"/>
  <c r="O227" i="34"/>
  <c r="O228" i="34"/>
  <c r="O227" i="33"/>
  <c r="O228" i="33"/>
  <c r="O227" i="46"/>
  <c r="O228" i="46"/>
  <c r="O227" i="47"/>
  <c r="O228" i="47"/>
  <c r="O227" i="13"/>
  <c r="O228" i="13"/>
  <c r="O227" i="48"/>
  <c r="O228" i="48"/>
  <c r="O227" i="49"/>
  <c r="O228" i="49"/>
  <c r="O227" i="16"/>
  <c r="O228" i="16"/>
  <c r="O226" i="35"/>
  <c r="O226" i="18"/>
  <c r="O226" i="21"/>
  <c r="O226" i="36"/>
  <c r="O226" i="8"/>
  <c r="O226" i="11"/>
  <c r="O226" i="17"/>
  <c r="O226" i="37"/>
  <c r="O226" i="38"/>
  <c r="O226" i="39"/>
  <c r="O226" i="29"/>
  <c r="O226" i="26"/>
  <c r="O226" i="30"/>
  <c r="O226" i="25"/>
  <c r="O226" i="4"/>
  <c r="O226" i="41"/>
  <c r="O226" i="14"/>
  <c r="O226" i="7"/>
  <c r="O226" i="42"/>
  <c r="O226" i="43"/>
  <c r="O226" i="23"/>
  <c r="O226" i="19"/>
  <c r="O226" i="44"/>
  <c r="O226" i="32"/>
  <c r="O226" i="31"/>
  <c r="O226" i="45"/>
  <c r="O226" i="34"/>
  <c r="O226" i="33"/>
  <c r="O226" i="46"/>
  <c r="O226" i="47"/>
  <c r="O226" i="13"/>
  <c r="O226" i="48"/>
  <c r="O226" i="49"/>
  <c r="O226" i="16"/>
  <c r="B5" i="51" l="1"/>
  <c r="A227" i="35" l="1"/>
  <c r="A228" i="35"/>
  <c r="A227" i="18"/>
  <c r="A228" i="18"/>
  <c r="A227" i="21"/>
  <c r="A228" i="21"/>
  <c r="A227" i="36"/>
  <c r="A228" i="36"/>
  <c r="A227" i="8"/>
  <c r="A228" i="8"/>
  <c r="A227" i="11"/>
  <c r="A228" i="11"/>
  <c r="A227" i="17"/>
  <c r="A228" i="17"/>
  <c r="A227" i="37"/>
  <c r="A228" i="37"/>
  <c r="A227" i="38"/>
  <c r="A228" i="38"/>
  <c r="A227" i="39"/>
  <c r="A228" i="39"/>
  <c r="A227" i="29"/>
  <c r="A228" i="29"/>
  <c r="A227" i="26"/>
  <c r="A228" i="26"/>
  <c r="A227" i="30"/>
  <c r="A228" i="30"/>
  <c r="A227" i="25"/>
  <c r="A228" i="25"/>
  <c r="A227" i="4"/>
  <c r="A228" i="4"/>
  <c r="A227" i="41"/>
  <c r="A228" i="41"/>
  <c r="A227" i="14"/>
  <c r="A228" i="14"/>
  <c r="A227" i="7"/>
  <c r="A228" i="7"/>
  <c r="A227" i="42"/>
  <c r="A228" i="42"/>
  <c r="A227" i="43"/>
  <c r="A228" i="43"/>
  <c r="A227" i="23"/>
  <c r="A228" i="23"/>
  <c r="A227" i="19"/>
  <c r="A228" i="19"/>
  <c r="A227" i="44"/>
  <c r="A228" i="44"/>
  <c r="A227" i="32"/>
  <c r="A228" i="32"/>
  <c r="A227" i="31"/>
  <c r="A228" i="31"/>
  <c r="A227" i="45"/>
  <c r="A228" i="45"/>
  <c r="A227" i="34"/>
  <c r="A228" i="34"/>
  <c r="A227" i="33"/>
  <c r="A228" i="33"/>
  <c r="A227" i="46"/>
  <c r="A228" i="46"/>
  <c r="A227" i="47"/>
  <c r="A228" i="47"/>
  <c r="A227" i="13"/>
  <c r="A228" i="13"/>
  <c r="A227" i="48"/>
  <c r="A228" i="48"/>
  <c r="A227" i="49"/>
  <c r="A228" i="49"/>
  <c r="A227" i="16"/>
  <c r="A228" i="16"/>
  <c r="A226" i="35"/>
  <c r="A226" i="18"/>
  <c r="A226" i="21"/>
  <c r="A226" i="36"/>
  <c r="A226" i="8"/>
  <c r="A226" i="11"/>
  <c r="A226" i="17"/>
  <c r="A226" i="37"/>
  <c r="A226" i="38"/>
  <c r="A226" i="39"/>
  <c r="A226" i="29"/>
  <c r="A226" i="26"/>
  <c r="A226" i="30"/>
  <c r="A226" i="25"/>
  <c r="A226" i="4"/>
  <c r="A226" i="41"/>
  <c r="A226" i="14"/>
  <c r="A226" i="7"/>
  <c r="A226" i="42"/>
  <c r="A226" i="43"/>
  <c r="A226" i="23"/>
  <c r="A226" i="19"/>
  <c r="A226" i="44"/>
  <c r="A226" i="32"/>
  <c r="A226" i="31"/>
  <c r="A226" i="45"/>
  <c r="A226" i="34"/>
  <c r="A226" i="33"/>
  <c r="A226" i="46"/>
  <c r="A226" i="47"/>
  <c r="A226" i="13"/>
  <c r="A226" i="48"/>
  <c r="A226" i="49"/>
  <c r="A226" i="16"/>
  <c r="Q16" i="51" l="1"/>
  <c r="R16" i="51" s="1"/>
  <c r="V16" i="51"/>
  <c r="X16" i="51"/>
  <c r="X15" i="51"/>
  <c r="X14" i="51"/>
  <c r="X13" i="51"/>
  <c r="X12" i="51"/>
  <c r="X11" i="51"/>
  <c r="X10" i="51"/>
  <c r="X9" i="51"/>
  <c r="Q15" i="51"/>
  <c r="R15" i="51" s="1"/>
  <c r="Q13" i="51"/>
  <c r="Q9" i="51"/>
  <c r="R9" i="51" s="1"/>
  <c r="V15" i="51"/>
  <c r="V14" i="51"/>
  <c r="Q14" i="51"/>
  <c r="V13" i="51"/>
  <c r="V12" i="51"/>
  <c r="Q12" i="51"/>
  <c r="V11" i="51"/>
  <c r="Q11" i="51"/>
  <c r="V10" i="51"/>
  <c r="Q10" i="51"/>
  <c r="V9" i="51"/>
  <c r="S16" i="51" l="1"/>
  <c r="R14" i="51"/>
  <c r="S14" i="51" s="1"/>
  <c r="R13" i="51"/>
  <c r="S13" i="51" s="1"/>
  <c r="R12" i="51"/>
  <c r="S12" i="51" s="1"/>
  <c r="R11" i="51"/>
  <c r="S11" i="51" s="1"/>
  <c r="R10" i="51"/>
  <c r="S10" i="51" s="1"/>
  <c r="S15" i="51"/>
  <c r="S9" i="51"/>
  <c r="G18" i="35"/>
  <c r="H18" i="35" s="1"/>
  <c r="G19" i="35"/>
  <c r="G20" i="35"/>
  <c r="G21" i="35"/>
  <c r="G22" i="35"/>
  <c r="G23" i="35"/>
  <c r="G24" i="35"/>
  <c r="G25" i="35"/>
  <c r="G26" i="35"/>
  <c r="G27" i="35"/>
  <c r="G28" i="35"/>
  <c r="G29" i="35"/>
  <c r="G30" i="35"/>
  <c r="G31" i="35"/>
  <c r="G32" i="35"/>
  <c r="I27" i="35" l="1"/>
  <c r="H27" i="35"/>
  <c r="I25" i="35"/>
  <c r="H25" i="35"/>
  <c r="I32" i="35"/>
  <c r="H32" i="35"/>
  <c r="I24" i="35"/>
  <c r="H24" i="35"/>
  <c r="I23" i="35"/>
  <c r="H23" i="35"/>
  <c r="I30" i="35"/>
  <c r="H30" i="35"/>
  <c r="I31" i="35"/>
  <c r="H31" i="35"/>
  <c r="I22" i="35"/>
  <c r="H22" i="35"/>
  <c r="I29" i="35"/>
  <c r="H29" i="35"/>
  <c r="I21" i="35"/>
  <c r="H21" i="35"/>
  <c r="I28" i="35"/>
  <c r="H28" i="35"/>
  <c r="I20" i="35"/>
  <c r="H20" i="35"/>
  <c r="I19" i="35"/>
  <c r="H19" i="35"/>
  <c r="I26" i="35"/>
  <c r="H26" i="35"/>
  <c r="I18" i="35"/>
  <c r="R227" i="35"/>
  <c r="R228" i="35"/>
  <c r="R227" i="18"/>
  <c r="R228" i="18"/>
  <c r="R227" i="21"/>
  <c r="R228" i="21"/>
  <c r="R227" i="36"/>
  <c r="R228" i="36"/>
  <c r="R227" i="8"/>
  <c r="R228" i="8"/>
  <c r="R227" i="11"/>
  <c r="R228" i="11"/>
  <c r="R227" i="17"/>
  <c r="R228" i="17"/>
  <c r="R227" i="37"/>
  <c r="R228" i="37"/>
  <c r="R227" i="38"/>
  <c r="R228" i="38"/>
  <c r="R227" i="39"/>
  <c r="R228" i="39"/>
  <c r="R227" i="29"/>
  <c r="R228" i="29"/>
  <c r="R227" i="26"/>
  <c r="R228" i="26"/>
  <c r="R227" i="30"/>
  <c r="R228" i="30"/>
  <c r="R227" i="25"/>
  <c r="R228" i="25"/>
  <c r="R227" i="4"/>
  <c r="R228" i="4"/>
  <c r="R227" i="41"/>
  <c r="R228" i="41"/>
  <c r="R227" i="14"/>
  <c r="R228" i="14"/>
  <c r="R227" i="7"/>
  <c r="R228" i="7"/>
  <c r="R227" i="42"/>
  <c r="R228" i="42"/>
  <c r="R227" i="43"/>
  <c r="R228" i="43"/>
  <c r="R227" i="23"/>
  <c r="R228" i="23"/>
  <c r="R227" i="19"/>
  <c r="R228" i="19"/>
  <c r="R227" i="44"/>
  <c r="R228" i="44"/>
  <c r="R227" i="32"/>
  <c r="R228" i="32"/>
  <c r="R227" i="31"/>
  <c r="R228" i="31"/>
  <c r="R227" i="45"/>
  <c r="R228" i="45"/>
  <c r="R227" i="34"/>
  <c r="R228" i="34"/>
  <c r="R227" i="33"/>
  <c r="R228" i="33"/>
  <c r="R227" i="46"/>
  <c r="R228" i="46"/>
  <c r="R227" i="47"/>
  <c r="R228" i="47"/>
  <c r="R227" i="13"/>
  <c r="R228" i="13"/>
  <c r="R227" i="48"/>
  <c r="R228" i="48"/>
  <c r="R227" i="49"/>
  <c r="R228" i="49"/>
  <c r="R227" i="16"/>
  <c r="R228" i="16"/>
  <c r="R226" i="35"/>
  <c r="R226" i="18"/>
  <c r="R226" i="21"/>
  <c r="R226" i="36"/>
  <c r="R226" i="8"/>
  <c r="R226" i="11"/>
  <c r="R226" i="17"/>
  <c r="R226" i="37"/>
  <c r="R226" i="38"/>
  <c r="R226" i="39"/>
  <c r="R226" i="29"/>
  <c r="R226" i="26"/>
  <c r="R226" i="30"/>
  <c r="R226" i="25"/>
  <c r="R226" i="4"/>
  <c r="R226" i="41"/>
  <c r="R226" i="14"/>
  <c r="R226" i="7"/>
  <c r="R226" i="42"/>
  <c r="R226" i="43"/>
  <c r="R226" i="23"/>
  <c r="R226" i="19"/>
  <c r="R226" i="44"/>
  <c r="R226" i="32"/>
  <c r="R226" i="31"/>
  <c r="R226" i="45"/>
  <c r="R226" i="34"/>
  <c r="R226" i="33"/>
  <c r="R226" i="46"/>
  <c r="R226" i="47"/>
  <c r="R226" i="13"/>
  <c r="R226" i="48"/>
  <c r="R226" i="49"/>
  <c r="R226" i="16"/>
  <c r="M228" i="35"/>
  <c r="G228" i="35"/>
  <c r="H228" i="35" s="1"/>
  <c r="M227" i="35"/>
  <c r="G227" i="35"/>
  <c r="M226" i="35"/>
  <c r="G226" i="35"/>
  <c r="M228" i="18"/>
  <c r="G228" i="18"/>
  <c r="H228" i="18" s="1"/>
  <c r="M227" i="18"/>
  <c r="G227" i="18"/>
  <c r="H227" i="18" s="1"/>
  <c r="M226" i="18"/>
  <c r="G226" i="18"/>
  <c r="M228" i="21"/>
  <c r="G228" i="21"/>
  <c r="H228" i="21" s="1"/>
  <c r="M227" i="21"/>
  <c r="G227" i="21"/>
  <c r="M226" i="21"/>
  <c r="G226" i="21"/>
  <c r="M228" i="36"/>
  <c r="G228" i="36"/>
  <c r="H228" i="36" s="1"/>
  <c r="M227" i="36"/>
  <c r="G227" i="36"/>
  <c r="H227" i="36" s="1"/>
  <c r="M226" i="36"/>
  <c r="G226" i="36"/>
  <c r="H226" i="36" s="1"/>
  <c r="M228" i="8"/>
  <c r="G228" i="8"/>
  <c r="H228" i="8" s="1"/>
  <c r="M227" i="8"/>
  <c r="G227" i="8"/>
  <c r="M226" i="8"/>
  <c r="G226" i="8"/>
  <c r="H226" i="8" s="1"/>
  <c r="M228" i="11"/>
  <c r="G228" i="11"/>
  <c r="H228" i="11" s="1"/>
  <c r="M227" i="11"/>
  <c r="G227" i="11"/>
  <c r="H227" i="11" s="1"/>
  <c r="M226" i="11"/>
  <c r="G226" i="11"/>
  <c r="M228" i="17"/>
  <c r="G228" i="17"/>
  <c r="H228" i="17" s="1"/>
  <c r="M227" i="17"/>
  <c r="G227" i="17"/>
  <c r="M226" i="17"/>
  <c r="G226" i="17"/>
  <c r="M228" i="37"/>
  <c r="G228" i="37"/>
  <c r="H228" i="37" s="1"/>
  <c r="M227" i="37"/>
  <c r="G227" i="37"/>
  <c r="H227" i="37" s="1"/>
  <c r="M226" i="37"/>
  <c r="G226" i="37"/>
  <c r="M228" i="38"/>
  <c r="G228" i="38"/>
  <c r="H228" i="38" s="1"/>
  <c r="M227" i="38"/>
  <c r="G227" i="38"/>
  <c r="M226" i="38"/>
  <c r="G226" i="38"/>
  <c r="M228" i="39"/>
  <c r="G228" i="39"/>
  <c r="H228" i="39" s="1"/>
  <c r="M227" i="39"/>
  <c r="G227" i="39"/>
  <c r="H227" i="39" s="1"/>
  <c r="M226" i="39"/>
  <c r="G226" i="39"/>
  <c r="M228" i="29"/>
  <c r="G228" i="29"/>
  <c r="H228" i="29" s="1"/>
  <c r="M227" i="29"/>
  <c r="G227" i="29"/>
  <c r="H227" i="29" s="1"/>
  <c r="M226" i="29"/>
  <c r="G226" i="29"/>
  <c r="M228" i="26"/>
  <c r="G228" i="26"/>
  <c r="H228" i="26" s="1"/>
  <c r="M227" i="26"/>
  <c r="G227" i="26"/>
  <c r="H227" i="26" s="1"/>
  <c r="M226" i="26"/>
  <c r="G226" i="26"/>
  <c r="M228" i="30"/>
  <c r="G228" i="30"/>
  <c r="H228" i="30" s="1"/>
  <c r="M227" i="30"/>
  <c r="G227" i="30"/>
  <c r="H227" i="30" s="1"/>
  <c r="M226" i="30"/>
  <c r="G226" i="30"/>
  <c r="M228" i="25"/>
  <c r="G228" i="25"/>
  <c r="H228" i="25" s="1"/>
  <c r="M227" i="25"/>
  <c r="G227" i="25"/>
  <c r="H227" i="25" s="1"/>
  <c r="M226" i="25"/>
  <c r="G226" i="25"/>
  <c r="M228" i="4"/>
  <c r="G228" i="4"/>
  <c r="H228" i="4" s="1"/>
  <c r="M227" i="4"/>
  <c r="G227" i="4"/>
  <c r="H227" i="4" s="1"/>
  <c r="M226" i="4"/>
  <c r="G226" i="4"/>
  <c r="M228" i="41"/>
  <c r="G228" i="41"/>
  <c r="H228" i="41" s="1"/>
  <c r="M227" i="41"/>
  <c r="G227" i="41"/>
  <c r="H227" i="41" s="1"/>
  <c r="M226" i="41"/>
  <c r="G226" i="41"/>
  <c r="M228" i="14"/>
  <c r="G228" i="14"/>
  <c r="H228" i="14" s="1"/>
  <c r="M227" i="14"/>
  <c r="G227" i="14"/>
  <c r="H227" i="14" s="1"/>
  <c r="M226" i="14"/>
  <c r="G226" i="14"/>
  <c r="H226" i="14" s="1"/>
  <c r="M228" i="7"/>
  <c r="G228" i="7"/>
  <c r="H228" i="7" s="1"/>
  <c r="M227" i="7"/>
  <c r="G227" i="7"/>
  <c r="H227" i="7" s="1"/>
  <c r="M226" i="7"/>
  <c r="G226" i="7"/>
  <c r="M228" i="42"/>
  <c r="G228" i="42"/>
  <c r="H228" i="42" s="1"/>
  <c r="M227" i="42"/>
  <c r="G227" i="42"/>
  <c r="M226" i="42"/>
  <c r="G226" i="42"/>
  <c r="M228" i="43"/>
  <c r="G228" i="43"/>
  <c r="H228" i="43" s="1"/>
  <c r="M227" i="43"/>
  <c r="G227" i="43"/>
  <c r="H227" i="43" s="1"/>
  <c r="M226" i="43"/>
  <c r="G226" i="43"/>
  <c r="M228" i="23"/>
  <c r="G228" i="23"/>
  <c r="H228" i="23" s="1"/>
  <c r="M227" i="23"/>
  <c r="G227" i="23"/>
  <c r="M226" i="23"/>
  <c r="G226" i="23"/>
  <c r="H226" i="23" s="1"/>
  <c r="M228" i="19"/>
  <c r="G228" i="19"/>
  <c r="H228" i="19" s="1"/>
  <c r="M227" i="19"/>
  <c r="G227" i="19"/>
  <c r="H227" i="19" s="1"/>
  <c r="M226" i="19"/>
  <c r="G226" i="19"/>
  <c r="H226" i="19" s="1"/>
  <c r="M228" i="44"/>
  <c r="G228" i="44"/>
  <c r="H228" i="44" s="1"/>
  <c r="M227" i="44"/>
  <c r="G227" i="44"/>
  <c r="H227" i="44" s="1"/>
  <c r="M226" i="44"/>
  <c r="G226" i="44"/>
  <c r="M228" i="32"/>
  <c r="G228" i="32"/>
  <c r="H228" i="32" s="1"/>
  <c r="M227" i="32"/>
  <c r="G227" i="32"/>
  <c r="H227" i="32" s="1"/>
  <c r="M226" i="32"/>
  <c r="G226" i="32"/>
  <c r="M228" i="31"/>
  <c r="G228" i="31"/>
  <c r="H228" i="31" s="1"/>
  <c r="M227" i="31"/>
  <c r="G227" i="31"/>
  <c r="H227" i="31" s="1"/>
  <c r="M226" i="31"/>
  <c r="G226" i="31"/>
  <c r="H226" i="31" s="1"/>
  <c r="M228" i="45"/>
  <c r="G228" i="45"/>
  <c r="H228" i="45" s="1"/>
  <c r="M227" i="45"/>
  <c r="G227" i="45"/>
  <c r="H227" i="45" s="1"/>
  <c r="M226" i="45"/>
  <c r="G226" i="45"/>
  <c r="M228" i="34"/>
  <c r="G228" i="34"/>
  <c r="H228" i="34" s="1"/>
  <c r="M227" i="34"/>
  <c r="G227" i="34"/>
  <c r="M226" i="34"/>
  <c r="G226" i="34"/>
  <c r="M228" i="33"/>
  <c r="G228" i="33"/>
  <c r="H228" i="33" s="1"/>
  <c r="M227" i="33"/>
  <c r="G227" i="33"/>
  <c r="H227" i="33" s="1"/>
  <c r="M226" i="33"/>
  <c r="G226" i="33"/>
  <c r="M228" i="46"/>
  <c r="G228" i="46"/>
  <c r="H228" i="46" s="1"/>
  <c r="M227" i="46"/>
  <c r="G227" i="46"/>
  <c r="H227" i="46" s="1"/>
  <c r="M226" i="46"/>
  <c r="G226" i="46"/>
  <c r="M228" i="47"/>
  <c r="G228" i="47"/>
  <c r="H228" i="47" s="1"/>
  <c r="M227" i="47"/>
  <c r="G227" i="47"/>
  <c r="H227" i="47" s="1"/>
  <c r="M226" i="47"/>
  <c r="G226" i="47"/>
  <c r="M228" i="13"/>
  <c r="G228" i="13"/>
  <c r="H228" i="13" s="1"/>
  <c r="M227" i="13"/>
  <c r="G227" i="13"/>
  <c r="M226" i="13"/>
  <c r="G226" i="13"/>
  <c r="M228" i="48"/>
  <c r="G228" i="48"/>
  <c r="H228" i="48" s="1"/>
  <c r="M227" i="48"/>
  <c r="G227" i="48"/>
  <c r="H227" i="48" s="1"/>
  <c r="M226" i="48"/>
  <c r="G226" i="48"/>
  <c r="M228" i="49"/>
  <c r="G228" i="49"/>
  <c r="H228" i="49" s="1"/>
  <c r="M227" i="49"/>
  <c r="G227" i="49"/>
  <c r="M226" i="49"/>
  <c r="G226" i="49"/>
  <c r="H226" i="49" s="1"/>
  <c r="M228" i="16"/>
  <c r="G228" i="16"/>
  <c r="H228" i="16" s="1"/>
  <c r="M227" i="16"/>
  <c r="G227" i="16"/>
  <c r="H227" i="16" s="1"/>
  <c r="M226" i="16"/>
  <c r="G226" i="16"/>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G164" i="35"/>
  <c r="G165" i="35"/>
  <c r="G166" i="35"/>
  <c r="G167" i="35"/>
  <c r="G168" i="35"/>
  <c r="G169" i="35"/>
  <c r="G170" i="35"/>
  <c r="G171" i="35"/>
  <c r="G172" i="35"/>
  <c r="G173" i="35"/>
  <c r="G174" i="35"/>
  <c r="G175" i="35"/>
  <c r="G176" i="35"/>
  <c r="G177" i="35"/>
  <c r="G178" i="35"/>
  <c r="G179" i="35"/>
  <c r="G180" i="35"/>
  <c r="G181" i="35"/>
  <c r="G182" i="35"/>
  <c r="G183" i="35"/>
  <c r="G184" i="35"/>
  <c r="G185" i="35"/>
  <c r="G186" i="35"/>
  <c r="G187" i="35"/>
  <c r="G188" i="35"/>
  <c r="G189" i="35"/>
  <c r="G190" i="35"/>
  <c r="G191" i="35"/>
  <c r="G192" i="35"/>
  <c r="G193" i="35"/>
  <c r="G194" i="35"/>
  <c r="G195" i="35"/>
  <c r="G196" i="35"/>
  <c r="G197" i="35"/>
  <c r="G198" i="35"/>
  <c r="G199" i="35"/>
  <c r="G200" i="35"/>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117" i="36"/>
  <c r="G118" i="36"/>
  <c r="G119" i="36"/>
  <c r="G120" i="36"/>
  <c r="G121" i="36"/>
  <c r="G122" i="36"/>
  <c r="G123" i="36"/>
  <c r="G124" i="36"/>
  <c r="G125" i="36"/>
  <c r="G126" i="36"/>
  <c r="G127" i="36"/>
  <c r="G128" i="36"/>
  <c r="G129" i="36"/>
  <c r="G130" i="36"/>
  <c r="G131" i="36"/>
  <c r="G132" i="36"/>
  <c r="G133" i="36"/>
  <c r="G134" i="36"/>
  <c r="G135" i="36"/>
  <c r="G136" i="36"/>
  <c r="G137" i="36"/>
  <c r="G138" i="36"/>
  <c r="G139" i="36"/>
  <c r="G140" i="36"/>
  <c r="G141" i="36"/>
  <c r="G142" i="36"/>
  <c r="G143" i="36"/>
  <c r="G144" i="36"/>
  <c r="G145" i="36"/>
  <c r="G146" i="36"/>
  <c r="G147" i="36"/>
  <c r="G148" i="36"/>
  <c r="G149" i="36"/>
  <c r="G150" i="36"/>
  <c r="G151" i="36"/>
  <c r="G152" i="36"/>
  <c r="G153" i="36"/>
  <c r="G154" i="36"/>
  <c r="G155" i="36"/>
  <c r="G156" i="36"/>
  <c r="G157" i="36"/>
  <c r="G158" i="36"/>
  <c r="G159" i="36"/>
  <c r="G160" i="36"/>
  <c r="G161" i="36"/>
  <c r="G162" i="36"/>
  <c r="G163" i="36"/>
  <c r="G164" i="36"/>
  <c r="G165" i="36"/>
  <c r="G166" i="36"/>
  <c r="G167" i="36"/>
  <c r="G168" i="36"/>
  <c r="G169" i="36"/>
  <c r="G170" i="36"/>
  <c r="G171" i="36"/>
  <c r="G172" i="36"/>
  <c r="G173" i="36"/>
  <c r="G174" i="36"/>
  <c r="G175" i="36"/>
  <c r="G176" i="36"/>
  <c r="G177" i="36"/>
  <c r="G178" i="36"/>
  <c r="G179" i="36"/>
  <c r="G180" i="36"/>
  <c r="G181" i="36"/>
  <c r="G182" i="36"/>
  <c r="G183" i="36"/>
  <c r="G184" i="36"/>
  <c r="G185" i="36"/>
  <c r="G186" i="36"/>
  <c r="G187" i="36"/>
  <c r="G188" i="36"/>
  <c r="G189" i="36"/>
  <c r="G190" i="36"/>
  <c r="G191" i="36"/>
  <c r="G192" i="36"/>
  <c r="G193" i="36"/>
  <c r="G194" i="36"/>
  <c r="G195" i="36"/>
  <c r="G196" i="36"/>
  <c r="G197" i="36"/>
  <c r="G198" i="36"/>
  <c r="G199" i="36"/>
  <c r="G200" i="36"/>
  <c r="G19" i="8"/>
  <c r="H19" i="8" s="1"/>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19" i="38"/>
  <c r="G20" i="38"/>
  <c r="G21" i="38"/>
  <c r="G22" i="38"/>
  <c r="G23" i="38"/>
  <c r="G24" i="38"/>
  <c r="G25" i="38"/>
  <c r="G26" i="38"/>
  <c r="G27" i="38"/>
  <c r="G28" i="38"/>
  <c r="G29" i="38"/>
  <c r="G30" i="38"/>
  <c r="G31" i="38"/>
  <c r="G32" i="38"/>
  <c r="G33" i="38"/>
  <c r="G34" i="38"/>
  <c r="G35" i="38"/>
  <c r="G36" i="38"/>
  <c r="G37" i="38"/>
  <c r="G38" i="38"/>
  <c r="G39" i="38"/>
  <c r="G40" i="38"/>
  <c r="G4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19" i="39"/>
  <c r="G20" i="39"/>
  <c r="G21" i="39"/>
  <c r="G22" i="39"/>
  <c r="G23" i="39"/>
  <c r="G24" i="39"/>
  <c r="G25" i="39"/>
  <c r="G26" i="39"/>
  <c r="G27" i="39"/>
  <c r="G28" i="39"/>
  <c r="G29" i="39"/>
  <c r="G30" i="39"/>
  <c r="G31" i="39"/>
  <c r="G32" i="39"/>
  <c r="G33" i="39"/>
  <c r="G34" i="39"/>
  <c r="G35" i="39"/>
  <c r="G36" i="39"/>
  <c r="G37" i="39"/>
  <c r="G38" i="39"/>
  <c r="G39" i="39"/>
  <c r="G40" i="39"/>
  <c r="G41" i="39"/>
  <c r="G42" i="39"/>
  <c r="G43" i="39"/>
  <c r="G44" i="39"/>
  <c r="G45" i="39"/>
  <c r="G46" i="39"/>
  <c r="G47" i="39"/>
  <c r="G48" i="39"/>
  <c r="G49" i="39"/>
  <c r="G50" i="39"/>
  <c r="G51" i="39"/>
  <c r="G52" i="39"/>
  <c r="G53" i="39"/>
  <c r="G54" i="39"/>
  <c r="G55" i="39"/>
  <c r="G56" i="39"/>
  <c r="G57" i="39"/>
  <c r="G58" i="39"/>
  <c r="G59" i="39"/>
  <c r="G60" i="39"/>
  <c r="G61" i="39"/>
  <c r="G62" i="39"/>
  <c r="G63" i="39"/>
  <c r="G64" i="39"/>
  <c r="G65" i="39"/>
  <c r="G66" i="39"/>
  <c r="G67" i="39"/>
  <c r="G68" i="39"/>
  <c r="G69" i="39"/>
  <c r="G70" i="39"/>
  <c r="G71" i="39"/>
  <c r="G72" i="39"/>
  <c r="G73" i="39"/>
  <c r="G74" i="39"/>
  <c r="G75" i="39"/>
  <c r="G76" i="39"/>
  <c r="G77" i="39"/>
  <c r="G78" i="39"/>
  <c r="G79" i="39"/>
  <c r="G80" i="39"/>
  <c r="G81" i="39"/>
  <c r="G82" i="39"/>
  <c r="G83" i="39"/>
  <c r="G84" i="39"/>
  <c r="G85" i="39"/>
  <c r="G86" i="39"/>
  <c r="G87" i="39"/>
  <c r="G88" i="39"/>
  <c r="G89" i="39"/>
  <c r="G90" i="39"/>
  <c r="G91" i="39"/>
  <c r="G92" i="39"/>
  <c r="G93" i="39"/>
  <c r="G94" i="39"/>
  <c r="G95" i="39"/>
  <c r="G96" i="39"/>
  <c r="G97" i="39"/>
  <c r="G98" i="39"/>
  <c r="G99" i="39"/>
  <c r="G100" i="39"/>
  <c r="G101" i="39"/>
  <c r="G102" i="39"/>
  <c r="G103" i="39"/>
  <c r="G104" i="39"/>
  <c r="G105" i="39"/>
  <c r="G106" i="39"/>
  <c r="G107" i="39"/>
  <c r="G108" i="39"/>
  <c r="G109" i="39"/>
  <c r="G110" i="39"/>
  <c r="G111" i="39"/>
  <c r="G112" i="39"/>
  <c r="G113" i="39"/>
  <c r="G114" i="39"/>
  <c r="G115" i="39"/>
  <c r="G116" i="39"/>
  <c r="G117" i="39"/>
  <c r="G118" i="39"/>
  <c r="G119" i="39"/>
  <c r="G120" i="39"/>
  <c r="G121" i="39"/>
  <c r="G122" i="39"/>
  <c r="G123" i="39"/>
  <c r="G124" i="39"/>
  <c r="G125" i="39"/>
  <c r="G126" i="39"/>
  <c r="G127" i="39"/>
  <c r="G128" i="39"/>
  <c r="G129" i="39"/>
  <c r="G130" i="39"/>
  <c r="G131" i="39"/>
  <c r="G132" i="39"/>
  <c r="G133" i="39"/>
  <c r="G134" i="39"/>
  <c r="G135" i="39"/>
  <c r="G136" i="39"/>
  <c r="G137" i="39"/>
  <c r="G138" i="39"/>
  <c r="G139" i="39"/>
  <c r="G140" i="39"/>
  <c r="G141" i="39"/>
  <c r="G142" i="39"/>
  <c r="G143" i="39"/>
  <c r="G144" i="39"/>
  <c r="G145" i="39"/>
  <c r="G146" i="39"/>
  <c r="G147" i="39"/>
  <c r="G148" i="39"/>
  <c r="G149" i="39"/>
  <c r="G150" i="39"/>
  <c r="G151" i="39"/>
  <c r="G152" i="39"/>
  <c r="G153" i="39"/>
  <c r="G154" i="39"/>
  <c r="G155" i="39"/>
  <c r="G156" i="39"/>
  <c r="G157" i="39"/>
  <c r="G158" i="39"/>
  <c r="G159" i="39"/>
  <c r="G160" i="39"/>
  <c r="G161" i="39"/>
  <c r="G162" i="39"/>
  <c r="G163" i="39"/>
  <c r="G164" i="39"/>
  <c r="G165" i="39"/>
  <c r="G166" i="39"/>
  <c r="G167" i="39"/>
  <c r="G168" i="39"/>
  <c r="G169" i="39"/>
  <c r="G170" i="39"/>
  <c r="G171" i="39"/>
  <c r="G172" i="39"/>
  <c r="G173" i="39"/>
  <c r="G174" i="39"/>
  <c r="G175" i="39"/>
  <c r="G176" i="39"/>
  <c r="G177" i="39"/>
  <c r="G178" i="39"/>
  <c r="G179" i="39"/>
  <c r="G180" i="39"/>
  <c r="G181" i="39"/>
  <c r="G182" i="39"/>
  <c r="G183" i="39"/>
  <c r="G184" i="39"/>
  <c r="G185" i="39"/>
  <c r="G186" i="39"/>
  <c r="G187" i="39"/>
  <c r="G188" i="39"/>
  <c r="G189" i="39"/>
  <c r="G190" i="39"/>
  <c r="G191" i="39"/>
  <c r="G192" i="39"/>
  <c r="G193" i="39"/>
  <c r="G194" i="39"/>
  <c r="G195" i="39"/>
  <c r="G196" i="39"/>
  <c r="G197" i="39"/>
  <c r="G198" i="39"/>
  <c r="G199" i="39"/>
  <c r="G200" i="3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94" i="29"/>
  <c r="G95" i="29"/>
  <c r="G96" i="29"/>
  <c r="G97"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G132" i="29"/>
  <c r="G133" i="29"/>
  <c r="G134" i="29"/>
  <c r="G135" i="29"/>
  <c r="G136" i="29"/>
  <c r="G137" i="29"/>
  <c r="G138" i="29"/>
  <c r="G139" i="29"/>
  <c r="G140" i="29"/>
  <c r="G141" i="29"/>
  <c r="G142" i="29"/>
  <c r="G143" i="29"/>
  <c r="G144" i="29"/>
  <c r="G145" i="29"/>
  <c r="G146" i="29"/>
  <c r="G147" i="29"/>
  <c r="G148" i="29"/>
  <c r="G149" i="29"/>
  <c r="G150" i="29"/>
  <c r="G151" i="29"/>
  <c r="G152" i="29"/>
  <c r="G153" i="29"/>
  <c r="G154" i="29"/>
  <c r="G155" i="29"/>
  <c r="G156" i="29"/>
  <c r="G157" i="29"/>
  <c r="G158" i="29"/>
  <c r="G159" i="29"/>
  <c r="G160" i="29"/>
  <c r="G161" i="29"/>
  <c r="G162" i="29"/>
  <c r="G163" i="29"/>
  <c r="G164" i="29"/>
  <c r="G165" i="29"/>
  <c r="G166" i="29"/>
  <c r="G167" i="29"/>
  <c r="G168" i="29"/>
  <c r="G169" i="29"/>
  <c r="G170" i="29"/>
  <c r="G171" i="29"/>
  <c r="G172" i="29"/>
  <c r="G173" i="29"/>
  <c r="G174" i="29"/>
  <c r="G175" i="29"/>
  <c r="G176" i="29"/>
  <c r="G177" i="29"/>
  <c r="G178" i="29"/>
  <c r="G179" i="29"/>
  <c r="G180" i="29"/>
  <c r="G181" i="29"/>
  <c r="G182" i="29"/>
  <c r="G183" i="29"/>
  <c r="G184" i="29"/>
  <c r="G185" i="29"/>
  <c r="G186" i="29"/>
  <c r="G187" i="29"/>
  <c r="G188" i="29"/>
  <c r="G189" i="29"/>
  <c r="G190" i="29"/>
  <c r="G191" i="29"/>
  <c r="G192" i="29"/>
  <c r="G193" i="29"/>
  <c r="G194" i="29"/>
  <c r="G195" i="29"/>
  <c r="G196" i="29"/>
  <c r="G197" i="29"/>
  <c r="G198" i="29"/>
  <c r="G199" i="29"/>
  <c r="G200" i="29"/>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12" i="30"/>
  <c r="G113" i="30"/>
  <c r="G114" i="30"/>
  <c r="G115" i="30"/>
  <c r="G116" i="30"/>
  <c r="G117" i="30"/>
  <c r="G118" i="30"/>
  <c r="G119" i="30"/>
  <c r="G120" i="30"/>
  <c r="G121" i="30"/>
  <c r="G122" i="30"/>
  <c r="G123" i="30"/>
  <c r="G124" i="30"/>
  <c r="G125" i="30"/>
  <c r="G126" i="30"/>
  <c r="G127" i="30"/>
  <c r="G128" i="30"/>
  <c r="G129" i="30"/>
  <c r="G130" i="30"/>
  <c r="G131" i="30"/>
  <c r="G132" i="30"/>
  <c r="G133" i="30"/>
  <c r="G134" i="30"/>
  <c r="G135" i="30"/>
  <c r="G136" i="30"/>
  <c r="G137" i="30"/>
  <c r="G138" i="30"/>
  <c r="G139" i="30"/>
  <c r="G140" i="30"/>
  <c r="G141" i="30"/>
  <c r="G142" i="30"/>
  <c r="G143" i="30"/>
  <c r="G144" i="30"/>
  <c r="G145" i="30"/>
  <c r="G146" i="30"/>
  <c r="G147" i="30"/>
  <c r="G148" i="30"/>
  <c r="G149" i="30"/>
  <c r="G150" i="30"/>
  <c r="G151" i="30"/>
  <c r="G152" i="30"/>
  <c r="G153" i="30"/>
  <c r="G154" i="30"/>
  <c r="G155" i="30"/>
  <c r="G156" i="30"/>
  <c r="G157" i="30"/>
  <c r="G158" i="30"/>
  <c r="G159" i="30"/>
  <c r="G160" i="30"/>
  <c r="G161" i="30"/>
  <c r="G162" i="30"/>
  <c r="G163" i="30"/>
  <c r="G164" i="30"/>
  <c r="G165" i="30"/>
  <c r="G166" i="30"/>
  <c r="G167" i="30"/>
  <c r="G168" i="30"/>
  <c r="G169" i="30"/>
  <c r="G170" i="30"/>
  <c r="G171" i="30"/>
  <c r="G172" i="30"/>
  <c r="G173" i="30"/>
  <c r="G174" i="30"/>
  <c r="G175" i="30"/>
  <c r="G176" i="30"/>
  <c r="G177" i="30"/>
  <c r="G178" i="30"/>
  <c r="G179" i="30"/>
  <c r="G180" i="30"/>
  <c r="G181" i="30"/>
  <c r="G182" i="30"/>
  <c r="G183" i="30"/>
  <c r="G184" i="30"/>
  <c r="G185" i="30"/>
  <c r="G186" i="30"/>
  <c r="G187" i="30"/>
  <c r="G188" i="30"/>
  <c r="G189" i="30"/>
  <c r="G190" i="30"/>
  <c r="G191" i="30"/>
  <c r="G192" i="30"/>
  <c r="G193" i="30"/>
  <c r="G194" i="30"/>
  <c r="G195" i="30"/>
  <c r="G196" i="30"/>
  <c r="G197" i="30"/>
  <c r="G198" i="30"/>
  <c r="G199" i="30"/>
  <c r="G200" i="30"/>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19" i="41"/>
  <c r="G20" i="41"/>
  <c r="G21" i="41"/>
  <c r="G22" i="41"/>
  <c r="G23" i="41"/>
  <c r="G24" i="41"/>
  <c r="G25" i="41"/>
  <c r="G26" i="41"/>
  <c r="G27" i="41"/>
  <c r="G28" i="41"/>
  <c r="G29" i="41"/>
  <c r="G30" i="41"/>
  <c r="G31" i="41"/>
  <c r="G32" i="41"/>
  <c r="G33" i="41"/>
  <c r="G34" i="41"/>
  <c r="G35" i="41"/>
  <c r="G36" i="41"/>
  <c r="G37" i="41"/>
  <c r="G38" i="41"/>
  <c r="G39" i="41"/>
  <c r="G40" i="41"/>
  <c r="G41" i="41"/>
  <c r="G42" i="41"/>
  <c r="G43" i="41"/>
  <c r="G44" i="41"/>
  <c r="G45" i="41"/>
  <c r="G46" i="41"/>
  <c r="G47" i="41"/>
  <c r="G48" i="41"/>
  <c r="G49" i="41"/>
  <c r="G50" i="41"/>
  <c r="G51" i="41"/>
  <c r="G52" i="41"/>
  <c r="G53" i="41"/>
  <c r="G54" i="41"/>
  <c r="G55" i="41"/>
  <c r="G56" i="41"/>
  <c r="G57" i="41"/>
  <c r="G58" i="41"/>
  <c r="G59" i="41"/>
  <c r="G60" i="41"/>
  <c r="G61" i="41"/>
  <c r="G62" i="41"/>
  <c r="G63" i="41"/>
  <c r="G64" i="41"/>
  <c r="G65" i="41"/>
  <c r="G66" i="41"/>
  <c r="G67" i="41"/>
  <c r="G68" i="41"/>
  <c r="G69" i="41"/>
  <c r="G70" i="41"/>
  <c r="G71" i="41"/>
  <c r="G72" i="41"/>
  <c r="G73" i="41"/>
  <c r="G74" i="41"/>
  <c r="G75" i="41"/>
  <c r="G76" i="41"/>
  <c r="G77" i="41"/>
  <c r="G78" i="41"/>
  <c r="G79" i="41"/>
  <c r="G80" i="41"/>
  <c r="G81" i="41"/>
  <c r="G82" i="41"/>
  <c r="G83" i="41"/>
  <c r="G84" i="41"/>
  <c r="G85" i="41"/>
  <c r="G86" i="41"/>
  <c r="G87" i="41"/>
  <c r="G88" i="41"/>
  <c r="G89" i="41"/>
  <c r="G90" i="41"/>
  <c r="G91" i="41"/>
  <c r="G92" i="41"/>
  <c r="G93" i="41"/>
  <c r="G94" i="41"/>
  <c r="G95" i="41"/>
  <c r="G96" i="41"/>
  <c r="G97" i="41"/>
  <c r="G98" i="41"/>
  <c r="G99" i="41"/>
  <c r="G100" i="41"/>
  <c r="G101" i="41"/>
  <c r="G102" i="41"/>
  <c r="G103" i="41"/>
  <c r="G104" i="41"/>
  <c r="G105" i="41"/>
  <c r="G106" i="41"/>
  <c r="G107" i="41"/>
  <c r="G108" i="41"/>
  <c r="G109" i="41"/>
  <c r="G110" i="41"/>
  <c r="G111" i="41"/>
  <c r="G112" i="41"/>
  <c r="G113" i="41"/>
  <c r="G114" i="41"/>
  <c r="G115" i="41"/>
  <c r="G116" i="41"/>
  <c r="G117" i="41"/>
  <c r="G118" i="41"/>
  <c r="G119" i="41"/>
  <c r="G120" i="41"/>
  <c r="G121" i="41"/>
  <c r="G122" i="41"/>
  <c r="G123" i="41"/>
  <c r="G124" i="41"/>
  <c r="G125" i="41"/>
  <c r="G126" i="41"/>
  <c r="G127" i="41"/>
  <c r="G128" i="41"/>
  <c r="G129" i="41"/>
  <c r="G130" i="41"/>
  <c r="G131" i="41"/>
  <c r="G132" i="41"/>
  <c r="G133" i="41"/>
  <c r="G134" i="41"/>
  <c r="G135" i="41"/>
  <c r="G136" i="41"/>
  <c r="G137" i="41"/>
  <c r="G138" i="41"/>
  <c r="G139" i="41"/>
  <c r="G140" i="41"/>
  <c r="G141" i="41"/>
  <c r="G142" i="41"/>
  <c r="G143" i="41"/>
  <c r="G144" i="41"/>
  <c r="G145" i="41"/>
  <c r="G146" i="41"/>
  <c r="G147" i="41"/>
  <c r="G148" i="41"/>
  <c r="G149" i="41"/>
  <c r="G150" i="41"/>
  <c r="G151" i="41"/>
  <c r="G152" i="41"/>
  <c r="G153" i="41"/>
  <c r="G154" i="41"/>
  <c r="G155" i="41"/>
  <c r="G156" i="41"/>
  <c r="G157" i="41"/>
  <c r="G158" i="41"/>
  <c r="G159" i="41"/>
  <c r="G160" i="41"/>
  <c r="G161" i="41"/>
  <c r="G162" i="41"/>
  <c r="G163" i="41"/>
  <c r="G164" i="41"/>
  <c r="G165" i="41"/>
  <c r="G166" i="41"/>
  <c r="G167" i="41"/>
  <c r="G168" i="41"/>
  <c r="G169" i="41"/>
  <c r="G170" i="41"/>
  <c r="G171" i="41"/>
  <c r="G172" i="41"/>
  <c r="G173" i="41"/>
  <c r="G174" i="41"/>
  <c r="G175" i="41"/>
  <c r="G176" i="41"/>
  <c r="G177" i="41"/>
  <c r="G178" i="41"/>
  <c r="G179" i="41"/>
  <c r="G180" i="41"/>
  <c r="G181" i="41"/>
  <c r="G182" i="41"/>
  <c r="G183" i="41"/>
  <c r="G184" i="41"/>
  <c r="G185" i="41"/>
  <c r="G186" i="41"/>
  <c r="G187" i="41"/>
  <c r="G188" i="41"/>
  <c r="G189" i="41"/>
  <c r="G190" i="41"/>
  <c r="G191" i="41"/>
  <c r="G192" i="41"/>
  <c r="G193" i="41"/>
  <c r="G194" i="41"/>
  <c r="G195" i="41"/>
  <c r="G196" i="41"/>
  <c r="G197" i="41"/>
  <c r="G198" i="41"/>
  <c r="G199" i="41"/>
  <c r="G200" i="41"/>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19" i="4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53" i="43"/>
  <c r="G54" i="43"/>
  <c r="G55" i="43"/>
  <c r="G56" i="43"/>
  <c r="G57" i="43"/>
  <c r="G58" i="43"/>
  <c r="G59" i="43"/>
  <c r="G60" i="43"/>
  <c r="G61" i="43"/>
  <c r="G62" i="43"/>
  <c r="G63" i="43"/>
  <c r="G64" i="43"/>
  <c r="G65" i="43"/>
  <c r="G66" i="43"/>
  <c r="G67" i="43"/>
  <c r="G68" i="43"/>
  <c r="G69" i="43"/>
  <c r="G70" i="43"/>
  <c r="G71" i="43"/>
  <c r="G72" i="43"/>
  <c r="G73" i="43"/>
  <c r="G74" i="43"/>
  <c r="G75" i="43"/>
  <c r="G76" i="43"/>
  <c r="G77" i="43"/>
  <c r="G78" i="43"/>
  <c r="G79" i="43"/>
  <c r="G80"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G119" i="43"/>
  <c r="G120" i="43"/>
  <c r="G121" i="43"/>
  <c r="G122" i="43"/>
  <c r="G123" i="43"/>
  <c r="G124" i="43"/>
  <c r="G125" i="43"/>
  <c r="G126" i="43"/>
  <c r="G127" i="43"/>
  <c r="G128" i="43"/>
  <c r="G129" i="43"/>
  <c r="G130" i="43"/>
  <c r="G131" i="43"/>
  <c r="G132" i="43"/>
  <c r="G133" i="43"/>
  <c r="G134" i="43"/>
  <c r="G135" i="43"/>
  <c r="G136" i="43"/>
  <c r="G137" i="43"/>
  <c r="G138" i="43"/>
  <c r="G139" i="43"/>
  <c r="G140" i="43"/>
  <c r="G141" i="43"/>
  <c r="G142" i="43"/>
  <c r="G143" i="43"/>
  <c r="G144" i="43"/>
  <c r="G145" i="43"/>
  <c r="G146" i="43"/>
  <c r="G147" i="43"/>
  <c r="G148" i="43"/>
  <c r="G149" i="43"/>
  <c r="G150" i="43"/>
  <c r="G151" i="43"/>
  <c r="G152" i="43"/>
  <c r="G153" i="43"/>
  <c r="G154" i="43"/>
  <c r="G155" i="43"/>
  <c r="G156" i="43"/>
  <c r="G157" i="43"/>
  <c r="G158" i="43"/>
  <c r="G159" i="43"/>
  <c r="G160" i="43"/>
  <c r="G161" i="43"/>
  <c r="G162" i="43"/>
  <c r="G163" i="43"/>
  <c r="G164" i="43"/>
  <c r="G165" i="43"/>
  <c r="G166" i="43"/>
  <c r="G167" i="43"/>
  <c r="G168" i="43"/>
  <c r="G169" i="43"/>
  <c r="G170" i="43"/>
  <c r="G171" i="43"/>
  <c r="G172" i="43"/>
  <c r="G173" i="43"/>
  <c r="G174" i="43"/>
  <c r="G175" i="43"/>
  <c r="G176" i="43"/>
  <c r="G177" i="43"/>
  <c r="G178" i="43"/>
  <c r="G179" i="43"/>
  <c r="G180" i="43"/>
  <c r="G181" i="43"/>
  <c r="G182" i="43"/>
  <c r="G183" i="43"/>
  <c r="G184" i="43"/>
  <c r="G185" i="43"/>
  <c r="G186" i="43"/>
  <c r="G187" i="43"/>
  <c r="G188" i="43"/>
  <c r="G189" i="43"/>
  <c r="G190" i="43"/>
  <c r="G191" i="43"/>
  <c r="G192" i="43"/>
  <c r="G193" i="43"/>
  <c r="G194" i="43"/>
  <c r="G195" i="43"/>
  <c r="G196" i="43"/>
  <c r="G197" i="43"/>
  <c r="G198" i="43"/>
  <c r="G199" i="43"/>
  <c r="G200" i="43"/>
  <c r="G19" i="23"/>
  <c r="G20" i="23"/>
  <c r="G21" i="23"/>
  <c r="G22" i="23"/>
  <c r="G23"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7" i="23"/>
  <c r="G98" i="23"/>
  <c r="G99" i="23"/>
  <c r="G100" i="23"/>
  <c r="G101" i="23"/>
  <c r="G102" i="23"/>
  <c r="G103" i="23"/>
  <c r="G104" i="23"/>
  <c r="G105" i="23"/>
  <c r="G106" i="23"/>
  <c r="G107" i="23"/>
  <c r="G108" i="23"/>
  <c r="G109" i="23"/>
  <c r="G110" i="23"/>
  <c r="G111" i="23"/>
  <c r="G112" i="23"/>
  <c r="G113" i="23"/>
  <c r="G114" i="23"/>
  <c r="G115" i="23"/>
  <c r="G116" i="23"/>
  <c r="G117" i="23"/>
  <c r="G118" i="23"/>
  <c r="G119" i="23"/>
  <c r="G120" i="23"/>
  <c r="G121" i="23"/>
  <c r="G122" i="23"/>
  <c r="G123" i="23"/>
  <c r="G124" i="23"/>
  <c r="G125" i="23"/>
  <c r="G126" i="23"/>
  <c r="G127" i="23"/>
  <c r="G128" i="23"/>
  <c r="G129" i="23"/>
  <c r="G130" i="23"/>
  <c r="G131" i="23"/>
  <c r="G132" i="23"/>
  <c r="G133" i="23"/>
  <c r="G134" i="23"/>
  <c r="G135" i="23"/>
  <c r="G136" i="23"/>
  <c r="G137" i="23"/>
  <c r="G138" i="23"/>
  <c r="G139" i="23"/>
  <c r="G140" i="23"/>
  <c r="G141" i="23"/>
  <c r="G142" i="23"/>
  <c r="G143" i="23"/>
  <c r="G144" i="23"/>
  <c r="G145" i="23"/>
  <c r="G146" i="23"/>
  <c r="G147" i="23"/>
  <c r="G148" i="23"/>
  <c r="G149" i="23"/>
  <c r="G150" i="23"/>
  <c r="G151" i="23"/>
  <c r="G152" i="23"/>
  <c r="G153" i="23"/>
  <c r="G154" i="23"/>
  <c r="G155" i="23"/>
  <c r="G156" i="23"/>
  <c r="G157" i="23"/>
  <c r="G158" i="23"/>
  <c r="G159" i="23"/>
  <c r="G160" i="23"/>
  <c r="G161" i="23"/>
  <c r="G162" i="23"/>
  <c r="G163" i="23"/>
  <c r="G164" i="23"/>
  <c r="G165" i="23"/>
  <c r="G166" i="23"/>
  <c r="G167" i="23"/>
  <c r="G168" i="23"/>
  <c r="G169" i="23"/>
  <c r="G170" i="23"/>
  <c r="G171" i="23"/>
  <c r="G172" i="23"/>
  <c r="G173" i="23"/>
  <c r="G174" i="23"/>
  <c r="G175" i="23"/>
  <c r="G176" i="23"/>
  <c r="G177" i="23"/>
  <c r="G178" i="23"/>
  <c r="G179" i="23"/>
  <c r="G180" i="23"/>
  <c r="G181" i="23"/>
  <c r="G182" i="23"/>
  <c r="G183" i="23"/>
  <c r="G184" i="23"/>
  <c r="G185" i="23"/>
  <c r="G186" i="23"/>
  <c r="G187" i="23"/>
  <c r="G188" i="23"/>
  <c r="G189" i="23"/>
  <c r="G190" i="23"/>
  <c r="G191" i="23"/>
  <c r="G192" i="23"/>
  <c r="G193" i="23"/>
  <c r="G194" i="23"/>
  <c r="G195" i="23"/>
  <c r="G196" i="23"/>
  <c r="G197" i="23"/>
  <c r="G198" i="23"/>
  <c r="G199" i="23"/>
  <c r="G200" i="23"/>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19" i="44"/>
  <c r="G20" i="44"/>
  <c r="G21" i="44"/>
  <c r="G22" i="44"/>
  <c r="G23" i="44"/>
  <c r="G24" i="44"/>
  <c r="G25" i="44"/>
  <c r="G26" i="44"/>
  <c r="G27" i="44"/>
  <c r="G28" i="44"/>
  <c r="G29" i="44"/>
  <c r="G30" i="44"/>
  <c r="G31" i="44"/>
  <c r="G32" i="44"/>
  <c r="G33" i="44"/>
  <c r="G34" i="44"/>
  <c r="G35" i="44"/>
  <c r="G36" i="44"/>
  <c r="G37" i="44"/>
  <c r="G38" i="44"/>
  <c r="G39" i="44"/>
  <c r="G40" i="44"/>
  <c r="G41" i="44"/>
  <c r="G42" i="44"/>
  <c r="G43" i="44"/>
  <c r="G44" i="44"/>
  <c r="G45" i="44"/>
  <c r="G46" i="44"/>
  <c r="G47" i="44"/>
  <c r="G48" i="44"/>
  <c r="G49" i="44"/>
  <c r="G50" i="44"/>
  <c r="G51" i="44"/>
  <c r="G52" i="44"/>
  <c r="G53" i="44"/>
  <c r="G54" i="44"/>
  <c r="G55" i="44"/>
  <c r="G56" i="44"/>
  <c r="G57" i="44"/>
  <c r="G58" i="44"/>
  <c r="G59" i="44"/>
  <c r="G60" i="44"/>
  <c r="G61" i="44"/>
  <c r="G62" i="44"/>
  <c r="G63" i="44"/>
  <c r="G64" i="44"/>
  <c r="G65" i="44"/>
  <c r="G66" i="44"/>
  <c r="G67" i="44"/>
  <c r="G68" i="44"/>
  <c r="G69" i="44"/>
  <c r="G70" i="44"/>
  <c r="G71" i="44"/>
  <c r="G72" i="44"/>
  <c r="G73" i="44"/>
  <c r="G74" i="44"/>
  <c r="G75" i="44"/>
  <c r="G76" i="44"/>
  <c r="G77" i="44"/>
  <c r="G78" i="44"/>
  <c r="G79" i="44"/>
  <c r="G80" i="44"/>
  <c r="G81" i="44"/>
  <c r="G82" i="44"/>
  <c r="G83" i="44"/>
  <c r="G84" i="44"/>
  <c r="G85" i="44"/>
  <c r="G86" i="44"/>
  <c r="G87" i="44"/>
  <c r="G88" i="44"/>
  <c r="G89" i="44"/>
  <c r="G90" i="44"/>
  <c r="G91" i="44"/>
  <c r="G92" i="44"/>
  <c r="G93" i="44"/>
  <c r="G94" i="44"/>
  <c r="G95" i="44"/>
  <c r="G96" i="44"/>
  <c r="G97" i="44"/>
  <c r="G98" i="44"/>
  <c r="G99" i="44"/>
  <c r="G100" i="44"/>
  <c r="G101" i="44"/>
  <c r="G102" i="44"/>
  <c r="G103" i="44"/>
  <c r="G104" i="44"/>
  <c r="G105" i="44"/>
  <c r="G106" i="44"/>
  <c r="G107" i="44"/>
  <c r="G108" i="44"/>
  <c r="G109" i="44"/>
  <c r="G110" i="44"/>
  <c r="G111" i="44"/>
  <c r="G112" i="44"/>
  <c r="G113" i="44"/>
  <c r="G114" i="44"/>
  <c r="G115" i="44"/>
  <c r="G116" i="44"/>
  <c r="G117" i="44"/>
  <c r="G118" i="44"/>
  <c r="G119" i="44"/>
  <c r="G120" i="44"/>
  <c r="G121" i="44"/>
  <c r="G122" i="44"/>
  <c r="G123" i="44"/>
  <c r="G124" i="44"/>
  <c r="G125" i="44"/>
  <c r="G126" i="44"/>
  <c r="G127" i="44"/>
  <c r="G128" i="44"/>
  <c r="G129" i="44"/>
  <c r="G130" i="44"/>
  <c r="G131" i="44"/>
  <c r="G132" i="44"/>
  <c r="G133" i="44"/>
  <c r="G134" i="44"/>
  <c r="G135" i="44"/>
  <c r="G136" i="44"/>
  <c r="G137" i="44"/>
  <c r="G138" i="44"/>
  <c r="G139" i="44"/>
  <c r="G140" i="44"/>
  <c r="G141" i="44"/>
  <c r="G142" i="44"/>
  <c r="G143" i="44"/>
  <c r="G144" i="44"/>
  <c r="G145" i="44"/>
  <c r="G146" i="44"/>
  <c r="G147" i="44"/>
  <c r="G148" i="44"/>
  <c r="G149" i="44"/>
  <c r="G150" i="44"/>
  <c r="G151" i="44"/>
  <c r="G152" i="44"/>
  <c r="G153" i="44"/>
  <c r="G154" i="44"/>
  <c r="G155" i="44"/>
  <c r="G156" i="44"/>
  <c r="G157" i="44"/>
  <c r="G158" i="44"/>
  <c r="G159" i="44"/>
  <c r="G160" i="44"/>
  <c r="G161" i="44"/>
  <c r="G162" i="44"/>
  <c r="G163" i="44"/>
  <c r="G164" i="44"/>
  <c r="G165" i="44"/>
  <c r="G166" i="44"/>
  <c r="G167" i="44"/>
  <c r="G168" i="44"/>
  <c r="G169" i="44"/>
  <c r="G170" i="44"/>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G136" i="32"/>
  <c r="G137" i="32"/>
  <c r="G138" i="32"/>
  <c r="G139" i="32"/>
  <c r="G140" i="32"/>
  <c r="G141" i="32"/>
  <c r="G142" i="32"/>
  <c r="G143" i="32"/>
  <c r="G144" i="32"/>
  <c r="G145" i="32"/>
  <c r="G146" i="32"/>
  <c r="G147" i="32"/>
  <c r="G148" i="32"/>
  <c r="G149" i="32"/>
  <c r="G150" i="32"/>
  <c r="G151" i="32"/>
  <c r="G152" i="32"/>
  <c r="G153" i="32"/>
  <c r="G154" i="32"/>
  <c r="G155" i="32"/>
  <c r="G156" i="32"/>
  <c r="G157" i="32"/>
  <c r="G158" i="32"/>
  <c r="G159" i="32"/>
  <c r="G160" i="32"/>
  <c r="G161" i="32"/>
  <c r="G162" i="32"/>
  <c r="G163" i="32"/>
  <c r="G164" i="32"/>
  <c r="G165" i="32"/>
  <c r="G166" i="32"/>
  <c r="G167" i="32"/>
  <c r="G168" i="32"/>
  <c r="G169" i="32"/>
  <c r="G170" i="32"/>
  <c r="G171" i="32"/>
  <c r="G172" i="32"/>
  <c r="G173" i="32"/>
  <c r="G174" i="32"/>
  <c r="G175" i="32"/>
  <c r="G176" i="32"/>
  <c r="G177" i="32"/>
  <c r="G178" i="32"/>
  <c r="G179" i="32"/>
  <c r="G180" i="32"/>
  <c r="G181" i="32"/>
  <c r="G182" i="32"/>
  <c r="G183" i="32"/>
  <c r="G184" i="32"/>
  <c r="G185" i="32"/>
  <c r="G186" i="32"/>
  <c r="G187" i="32"/>
  <c r="G188" i="32"/>
  <c r="G189" i="32"/>
  <c r="G190" i="32"/>
  <c r="G191" i="32"/>
  <c r="G192" i="32"/>
  <c r="G193" i="32"/>
  <c r="G194" i="32"/>
  <c r="G195" i="32"/>
  <c r="G196" i="32"/>
  <c r="G197" i="32"/>
  <c r="G198" i="32"/>
  <c r="G199" i="32"/>
  <c r="G200" i="32"/>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19" i="45"/>
  <c r="G20" i="45"/>
  <c r="G21" i="45"/>
  <c r="G22" i="45"/>
  <c r="G23" i="45"/>
  <c r="G24" i="45"/>
  <c r="G25" i="45"/>
  <c r="G26" i="45"/>
  <c r="G27" i="45"/>
  <c r="G28" i="45"/>
  <c r="G29" i="45"/>
  <c r="G30" i="45"/>
  <c r="G31" i="45"/>
  <c r="G32" i="45"/>
  <c r="G33" i="45"/>
  <c r="G34" i="45"/>
  <c r="G35" i="45"/>
  <c r="G36" i="45"/>
  <c r="G37" i="45"/>
  <c r="G38" i="45"/>
  <c r="G39" i="45"/>
  <c r="G40" i="45"/>
  <c r="G41" i="45"/>
  <c r="G42" i="45"/>
  <c r="G43" i="45"/>
  <c r="G44" i="45"/>
  <c r="G45" i="45"/>
  <c r="G46" i="45"/>
  <c r="G47" i="45"/>
  <c r="G48" i="45"/>
  <c r="G49" i="45"/>
  <c r="G50" i="45"/>
  <c r="G51" i="45"/>
  <c r="G52" i="45"/>
  <c r="G53" i="45"/>
  <c r="G54" i="45"/>
  <c r="G55" i="45"/>
  <c r="G56" i="45"/>
  <c r="G57" i="45"/>
  <c r="G58" i="45"/>
  <c r="G59" i="45"/>
  <c r="G60" i="45"/>
  <c r="G61" i="45"/>
  <c r="G62" i="45"/>
  <c r="G63" i="45"/>
  <c r="G64" i="45"/>
  <c r="G65" i="45"/>
  <c r="G66" i="45"/>
  <c r="G67" i="45"/>
  <c r="G68" i="45"/>
  <c r="G69" i="45"/>
  <c r="G70" i="45"/>
  <c r="G71" i="45"/>
  <c r="G72" i="45"/>
  <c r="G73" i="45"/>
  <c r="G74" i="45"/>
  <c r="G75" i="45"/>
  <c r="G76" i="45"/>
  <c r="G77" i="45"/>
  <c r="G78" i="45"/>
  <c r="G79" i="45"/>
  <c r="G80" i="45"/>
  <c r="G81" i="45"/>
  <c r="G82" i="45"/>
  <c r="G83" i="45"/>
  <c r="G84" i="45"/>
  <c r="G85" i="45"/>
  <c r="G86" i="45"/>
  <c r="G87" i="45"/>
  <c r="G88" i="45"/>
  <c r="G89" i="45"/>
  <c r="G90" i="45"/>
  <c r="G91" i="45"/>
  <c r="G92" i="45"/>
  <c r="G93" i="45"/>
  <c r="G94" i="45"/>
  <c r="G95" i="45"/>
  <c r="G96" i="45"/>
  <c r="G97" i="45"/>
  <c r="G98" i="45"/>
  <c r="G99" i="45"/>
  <c r="G100" i="45"/>
  <c r="G101" i="45"/>
  <c r="G102" i="45"/>
  <c r="G103" i="45"/>
  <c r="G104" i="45"/>
  <c r="G105" i="45"/>
  <c r="G106" i="45"/>
  <c r="G107" i="45"/>
  <c r="G108" i="45"/>
  <c r="G109" i="45"/>
  <c r="G110" i="45"/>
  <c r="G111" i="45"/>
  <c r="G112" i="45"/>
  <c r="G113" i="45"/>
  <c r="G114" i="45"/>
  <c r="G115" i="45"/>
  <c r="G116" i="45"/>
  <c r="G117" i="45"/>
  <c r="G118" i="45"/>
  <c r="G119" i="45"/>
  <c r="G120" i="45"/>
  <c r="G121" i="45"/>
  <c r="G122" i="45"/>
  <c r="G123" i="45"/>
  <c r="G124" i="45"/>
  <c r="G125" i="45"/>
  <c r="G126" i="45"/>
  <c r="G127" i="45"/>
  <c r="G128" i="45"/>
  <c r="G129" i="45"/>
  <c r="G130" i="45"/>
  <c r="G131" i="45"/>
  <c r="G132" i="45"/>
  <c r="G133" i="45"/>
  <c r="G134" i="45"/>
  <c r="G135" i="45"/>
  <c r="G136" i="45"/>
  <c r="G137" i="45"/>
  <c r="G138" i="45"/>
  <c r="G139" i="45"/>
  <c r="G140" i="45"/>
  <c r="G141" i="45"/>
  <c r="G142" i="45"/>
  <c r="G143" i="45"/>
  <c r="G144" i="45"/>
  <c r="G145" i="45"/>
  <c r="G146" i="45"/>
  <c r="G147" i="45"/>
  <c r="G148" i="45"/>
  <c r="G149" i="45"/>
  <c r="G150" i="45"/>
  <c r="G151" i="45"/>
  <c r="G152" i="45"/>
  <c r="G153" i="45"/>
  <c r="G154" i="45"/>
  <c r="G155" i="45"/>
  <c r="G156" i="45"/>
  <c r="G157" i="45"/>
  <c r="G158" i="45"/>
  <c r="G159" i="45"/>
  <c r="G160" i="45"/>
  <c r="G161" i="45"/>
  <c r="G162" i="45"/>
  <c r="G163" i="45"/>
  <c r="G164" i="45"/>
  <c r="G165" i="45"/>
  <c r="G166" i="45"/>
  <c r="G167" i="45"/>
  <c r="G168" i="45"/>
  <c r="G169" i="45"/>
  <c r="G170" i="45"/>
  <c r="G171" i="45"/>
  <c r="G172" i="45"/>
  <c r="G173" i="45"/>
  <c r="G174" i="45"/>
  <c r="G175" i="45"/>
  <c r="G176" i="45"/>
  <c r="G177" i="45"/>
  <c r="G178" i="45"/>
  <c r="G179" i="45"/>
  <c r="G180" i="45"/>
  <c r="G181" i="45"/>
  <c r="G182" i="45"/>
  <c r="G183" i="45"/>
  <c r="G184" i="45"/>
  <c r="G185" i="45"/>
  <c r="G186" i="45"/>
  <c r="G187" i="45"/>
  <c r="G188" i="45"/>
  <c r="G189" i="45"/>
  <c r="G190" i="45"/>
  <c r="G191" i="45"/>
  <c r="G192" i="45"/>
  <c r="G193" i="45"/>
  <c r="G194" i="45"/>
  <c r="G195" i="45"/>
  <c r="G196" i="45"/>
  <c r="G197" i="45"/>
  <c r="G198" i="45"/>
  <c r="G199" i="45"/>
  <c r="G200" i="45"/>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122" i="34"/>
  <c r="G123" i="34"/>
  <c r="G124" i="34"/>
  <c r="G125" i="34"/>
  <c r="G126" i="34"/>
  <c r="G127" i="34"/>
  <c r="G128" i="34"/>
  <c r="G129" i="34"/>
  <c r="G130" i="34"/>
  <c r="G131" i="34"/>
  <c r="G132" i="34"/>
  <c r="G133" i="34"/>
  <c r="G134" i="34"/>
  <c r="G135" i="34"/>
  <c r="G136" i="34"/>
  <c r="G137" i="34"/>
  <c r="G138" i="34"/>
  <c r="G139" i="34"/>
  <c r="G140" i="34"/>
  <c r="G141" i="34"/>
  <c r="G142" i="34"/>
  <c r="G143" i="34"/>
  <c r="G144" i="34"/>
  <c r="G145" i="34"/>
  <c r="G146" i="34"/>
  <c r="G147" i="34"/>
  <c r="G148" i="34"/>
  <c r="G149" i="34"/>
  <c r="G150" i="34"/>
  <c r="G151" i="34"/>
  <c r="G152" i="34"/>
  <c r="G153" i="34"/>
  <c r="G154" i="34"/>
  <c r="G155" i="34"/>
  <c r="G156" i="34"/>
  <c r="G157" i="34"/>
  <c r="G158" i="34"/>
  <c r="G159" i="34"/>
  <c r="G160" i="34"/>
  <c r="G161" i="34"/>
  <c r="G162" i="34"/>
  <c r="G163" i="34"/>
  <c r="G164" i="34"/>
  <c r="G165" i="34"/>
  <c r="G166" i="34"/>
  <c r="G167" i="34"/>
  <c r="G168" i="34"/>
  <c r="G169" i="34"/>
  <c r="G170" i="34"/>
  <c r="G171" i="34"/>
  <c r="G172" i="34"/>
  <c r="G173" i="34"/>
  <c r="G174" i="34"/>
  <c r="G175" i="34"/>
  <c r="G176" i="34"/>
  <c r="G177" i="34"/>
  <c r="G178" i="34"/>
  <c r="G179" i="34"/>
  <c r="G180" i="34"/>
  <c r="G181" i="34"/>
  <c r="G182" i="34"/>
  <c r="G183" i="34"/>
  <c r="G184" i="34"/>
  <c r="G185" i="34"/>
  <c r="G186" i="34"/>
  <c r="G187" i="34"/>
  <c r="G188" i="34"/>
  <c r="G189" i="34"/>
  <c r="G190" i="34"/>
  <c r="G191" i="34"/>
  <c r="G192" i="34"/>
  <c r="G193" i="34"/>
  <c r="G194" i="34"/>
  <c r="G195" i="34"/>
  <c r="G196" i="34"/>
  <c r="G197" i="34"/>
  <c r="G198" i="34"/>
  <c r="G199" i="34"/>
  <c r="G200" i="34"/>
  <c r="G19" i="33"/>
  <c r="G20" i="33"/>
  <c r="G21" i="33"/>
  <c r="G22" i="33"/>
  <c r="G23" i="33"/>
  <c r="G24" i="33"/>
  <c r="G25" i="33"/>
  <c r="G26" i="33"/>
  <c r="G27" i="33"/>
  <c r="G28" i="33"/>
  <c r="G29" i="33"/>
  <c r="G30" i="33"/>
  <c r="G31" i="33"/>
  <c r="G32" i="33"/>
  <c r="G33" i="33"/>
  <c r="G34" i="33"/>
  <c r="G35" i="33"/>
  <c r="G36" i="33"/>
  <c r="G37" i="33"/>
  <c r="G38" i="33"/>
  <c r="G39" i="33"/>
  <c r="G40" i="33"/>
  <c r="G41" i="33"/>
  <c r="G42" i="33"/>
  <c r="G43" i="33"/>
  <c r="G44" i="33"/>
  <c r="G45" i="33"/>
  <c r="G46" i="33"/>
  <c r="G47" i="33"/>
  <c r="G48" i="33"/>
  <c r="G49" i="33"/>
  <c r="G50" i="33"/>
  <c r="G51" i="33"/>
  <c r="G52" i="33"/>
  <c r="G53" i="33"/>
  <c r="G54" i="33"/>
  <c r="G55" i="33"/>
  <c r="G56" i="33"/>
  <c r="G57" i="33"/>
  <c r="G58" i="33"/>
  <c r="G59" i="33"/>
  <c r="G60" i="33"/>
  <c r="G61" i="33"/>
  <c r="G62" i="33"/>
  <c r="G63" i="33"/>
  <c r="G64" i="33"/>
  <c r="G65" i="33"/>
  <c r="G66" i="33"/>
  <c r="G67" i="33"/>
  <c r="G68" i="33"/>
  <c r="G69" i="33"/>
  <c r="G70" i="33"/>
  <c r="G71" i="33"/>
  <c r="G72" i="33"/>
  <c r="G73" i="33"/>
  <c r="G74" i="33"/>
  <c r="G75" i="33"/>
  <c r="G76"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G126" i="33"/>
  <c r="G127" i="33"/>
  <c r="G128" i="33"/>
  <c r="G129" i="33"/>
  <c r="G130" i="33"/>
  <c r="G131" i="33"/>
  <c r="G132" i="33"/>
  <c r="G133" i="33"/>
  <c r="G134" i="33"/>
  <c r="G135" i="33"/>
  <c r="G136" i="33"/>
  <c r="G137" i="33"/>
  <c r="G138" i="33"/>
  <c r="G139" i="33"/>
  <c r="G140" i="33"/>
  <c r="G141" i="33"/>
  <c r="G142" i="33"/>
  <c r="G143" i="33"/>
  <c r="G144" i="33"/>
  <c r="G145" i="33"/>
  <c r="G146" i="33"/>
  <c r="G147" i="33"/>
  <c r="G148" i="33"/>
  <c r="G149" i="33"/>
  <c r="G150" i="33"/>
  <c r="G151" i="33"/>
  <c r="G152" i="33"/>
  <c r="G153" i="33"/>
  <c r="G154" i="33"/>
  <c r="G155" i="33"/>
  <c r="G156" i="33"/>
  <c r="G157" i="33"/>
  <c r="G158" i="33"/>
  <c r="G159" i="33"/>
  <c r="G160" i="33"/>
  <c r="G161" i="33"/>
  <c r="G162" i="33"/>
  <c r="G163" i="33"/>
  <c r="G164" i="33"/>
  <c r="G165" i="33"/>
  <c r="G166" i="33"/>
  <c r="G167" i="33"/>
  <c r="G168" i="33"/>
  <c r="G169" i="33"/>
  <c r="G170" i="33"/>
  <c r="G171" i="33"/>
  <c r="G172" i="33"/>
  <c r="G173" i="33"/>
  <c r="G174" i="33"/>
  <c r="G175" i="33"/>
  <c r="G176" i="33"/>
  <c r="G177" i="33"/>
  <c r="G178" i="33"/>
  <c r="G179" i="33"/>
  <c r="G180" i="33"/>
  <c r="G181" i="33"/>
  <c r="G182" i="33"/>
  <c r="G183" i="33"/>
  <c r="G184" i="33"/>
  <c r="G185" i="33"/>
  <c r="G186" i="33"/>
  <c r="G187" i="33"/>
  <c r="G188" i="33"/>
  <c r="G189" i="33"/>
  <c r="G190" i="33"/>
  <c r="G191" i="33"/>
  <c r="G192" i="33"/>
  <c r="G193" i="33"/>
  <c r="G194" i="33"/>
  <c r="G195" i="33"/>
  <c r="G196" i="33"/>
  <c r="G197" i="33"/>
  <c r="G198" i="33"/>
  <c r="G199" i="33"/>
  <c r="G200" i="33"/>
  <c r="G19" i="46"/>
  <c r="G20" i="46"/>
  <c r="G21" i="46"/>
  <c r="G22" i="46"/>
  <c r="G23" i="46"/>
  <c r="G24" i="46"/>
  <c r="G25" i="46"/>
  <c r="G26" i="46"/>
  <c r="G27" i="46"/>
  <c r="G28" i="46"/>
  <c r="G29" i="46"/>
  <c r="G30" i="46"/>
  <c r="G31" i="46"/>
  <c r="G32" i="46"/>
  <c r="G33" i="46"/>
  <c r="G34" i="46"/>
  <c r="G35" i="46"/>
  <c r="G36" i="46"/>
  <c r="G37" i="46"/>
  <c r="G38" i="46"/>
  <c r="G39" i="46"/>
  <c r="G40" i="46"/>
  <c r="G41" i="46"/>
  <c r="G42" i="46"/>
  <c r="G43" i="46"/>
  <c r="G44" i="46"/>
  <c r="G45" i="46"/>
  <c r="G46" i="46"/>
  <c r="G47" i="46"/>
  <c r="G48" i="46"/>
  <c r="G49" i="46"/>
  <c r="G50" i="46"/>
  <c r="G51" i="46"/>
  <c r="G52" i="46"/>
  <c r="G53" i="46"/>
  <c r="G54" i="46"/>
  <c r="G55" i="46"/>
  <c r="G56" i="46"/>
  <c r="G57" i="46"/>
  <c r="G58" i="46"/>
  <c r="G59" i="46"/>
  <c r="G60" i="46"/>
  <c r="G61" i="46"/>
  <c r="G62" i="46"/>
  <c r="G63" i="46"/>
  <c r="G64" i="46"/>
  <c r="G65" i="46"/>
  <c r="G66" i="46"/>
  <c r="G67" i="46"/>
  <c r="G68" i="46"/>
  <c r="G69" i="46"/>
  <c r="G70" i="46"/>
  <c r="G71" i="46"/>
  <c r="G72" i="46"/>
  <c r="G73" i="46"/>
  <c r="G74" i="46"/>
  <c r="G75" i="46"/>
  <c r="G76" i="46"/>
  <c r="G77" i="46"/>
  <c r="G78" i="46"/>
  <c r="G79" i="46"/>
  <c r="G80" i="46"/>
  <c r="G81" i="46"/>
  <c r="G82" i="46"/>
  <c r="G83" i="46"/>
  <c r="G84" i="46"/>
  <c r="G85" i="46"/>
  <c r="G86" i="46"/>
  <c r="G87" i="46"/>
  <c r="G88" i="46"/>
  <c r="G89" i="46"/>
  <c r="G90" i="46"/>
  <c r="G91" i="46"/>
  <c r="G92" i="46"/>
  <c r="G93" i="46"/>
  <c r="G94" i="46"/>
  <c r="G95" i="46"/>
  <c r="G96" i="46"/>
  <c r="G97" i="46"/>
  <c r="G98" i="46"/>
  <c r="G99" i="46"/>
  <c r="G100" i="46"/>
  <c r="G101" i="46"/>
  <c r="G102" i="46"/>
  <c r="G103" i="46"/>
  <c r="G104" i="46"/>
  <c r="G105" i="46"/>
  <c r="G106" i="46"/>
  <c r="G107" i="46"/>
  <c r="G108" i="46"/>
  <c r="G109" i="46"/>
  <c r="G110" i="46"/>
  <c r="G111" i="46"/>
  <c r="G112" i="46"/>
  <c r="G113" i="46"/>
  <c r="G114" i="46"/>
  <c r="G115" i="46"/>
  <c r="G116" i="46"/>
  <c r="G117" i="46"/>
  <c r="G118" i="46"/>
  <c r="G119" i="46"/>
  <c r="G120" i="46"/>
  <c r="G121" i="46"/>
  <c r="G122" i="46"/>
  <c r="G123" i="46"/>
  <c r="G124" i="46"/>
  <c r="G125" i="46"/>
  <c r="G126" i="46"/>
  <c r="G127" i="46"/>
  <c r="G128" i="46"/>
  <c r="G129" i="46"/>
  <c r="G130" i="46"/>
  <c r="G131" i="46"/>
  <c r="G132" i="46"/>
  <c r="G133" i="46"/>
  <c r="G134" i="46"/>
  <c r="G135" i="46"/>
  <c r="G136" i="46"/>
  <c r="G137" i="46"/>
  <c r="G138" i="46"/>
  <c r="G139" i="46"/>
  <c r="G140" i="46"/>
  <c r="G141" i="46"/>
  <c r="G142" i="46"/>
  <c r="G143" i="46"/>
  <c r="G144" i="46"/>
  <c r="G145" i="46"/>
  <c r="G146" i="46"/>
  <c r="G147" i="46"/>
  <c r="G148" i="46"/>
  <c r="G149" i="46"/>
  <c r="G150" i="46"/>
  <c r="G151" i="46"/>
  <c r="G152" i="46"/>
  <c r="G153" i="46"/>
  <c r="G154" i="46"/>
  <c r="G155" i="46"/>
  <c r="G156" i="46"/>
  <c r="G157" i="46"/>
  <c r="G158" i="46"/>
  <c r="G159" i="46"/>
  <c r="G160" i="46"/>
  <c r="G161" i="46"/>
  <c r="G162" i="46"/>
  <c r="G163" i="46"/>
  <c r="G164" i="46"/>
  <c r="G165" i="46"/>
  <c r="G166" i="46"/>
  <c r="G167" i="46"/>
  <c r="G168" i="46"/>
  <c r="G169" i="46"/>
  <c r="G170" i="46"/>
  <c r="G171" i="46"/>
  <c r="G172" i="46"/>
  <c r="G173" i="46"/>
  <c r="G174" i="46"/>
  <c r="G175" i="46"/>
  <c r="G176" i="46"/>
  <c r="G177" i="46"/>
  <c r="G178" i="46"/>
  <c r="G179" i="46"/>
  <c r="G180" i="46"/>
  <c r="G181" i="46"/>
  <c r="G182" i="46"/>
  <c r="G183" i="46"/>
  <c r="G184" i="46"/>
  <c r="G185" i="46"/>
  <c r="G186" i="46"/>
  <c r="G187" i="46"/>
  <c r="G188" i="46"/>
  <c r="G189" i="46"/>
  <c r="G190" i="46"/>
  <c r="G191" i="46"/>
  <c r="G192" i="46"/>
  <c r="G193" i="46"/>
  <c r="G194" i="46"/>
  <c r="G195" i="46"/>
  <c r="G196" i="46"/>
  <c r="G197" i="46"/>
  <c r="G198" i="46"/>
  <c r="G199" i="46"/>
  <c r="G200" i="46"/>
  <c r="G19" i="47"/>
  <c r="G20"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50" i="47"/>
  <c r="G51" i="47"/>
  <c r="G52" i="47"/>
  <c r="G53" i="47"/>
  <c r="G54" i="47"/>
  <c r="G55" i="47"/>
  <c r="G56" i="47"/>
  <c r="G57" i="47"/>
  <c r="G58" i="47"/>
  <c r="G59" i="47"/>
  <c r="G60" i="47"/>
  <c r="G61" i="47"/>
  <c r="G62" i="47"/>
  <c r="G63" i="47"/>
  <c r="G64" i="47"/>
  <c r="G65" i="47"/>
  <c r="G66" i="47"/>
  <c r="G67" i="47"/>
  <c r="G68" i="47"/>
  <c r="G69" i="47"/>
  <c r="G70" i="47"/>
  <c r="G71" i="47"/>
  <c r="G72" i="47"/>
  <c r="G73" i="47"/>
  <c r="G74" i="47"/>
  <c r="G75" i="47"/>
  <c r="G76" i="47"/>
  <c r="G77" i="47"/>
  <c r="G78" i="47"/>
  <c r="G79" i="47"/>
  <c r="G80" i="47"/>
  <c r="G81" i="47"/>
  <c r="G82" i="47"/>
  <c r="G83" i="47"/>
  <c r="G84" i="47"/>
  <c r="G85" i="47"/>
  <c r="G86" i="47"/>
  <c r="G87" i="47"/>
  <c r="G88" i="47"/>
  <c r="G89" i="47"/>
  <c r="G90" i="47"/>
  <c r="G91" i="47"/>
  <c r="G92" i="47"/>
  <c r="G93" i="47"/>
  <c r="G94" i="47"/>
  <c r="G95" i="47"/>
  <c r="G96" i="47"/>
  <c r="G97" i="47"/>
  <c r="G98" i="47"/>
  <c r="G99" i="47"/>
  <c r="G100" i="47"/>
  <c r="G101" i="47"/>
  <c r="G102" i="47"/>
  <c r="G103" i="47"/>
  <c r="G104" i="47"/>
  <c r="G105" i="47"/>
  <c r="G106" i="47"/>
  <c r="G107" i="47"/>
  <c r="G108" i="47"/>
  <c r="G109" i="47"/>
  <c r="G110" i="47"/>
  <c r="G111" i="47"/>
  <c r="G112" i="47"/>
  <c r="G113" i="47"/>
  <c r="G114" i="47"/>
  <c r="G115" i="47"/>
  <c r="G116" i="47"/>
  <c r="G117" i="47"/>
  <c r="G118" i="47"/>
  <c r="G119" i="47"/>
  <c r="G120" i="47"/>
  <c r="G121" i="47"/>
  <c r="G122" i="47"/>
  <c r="G123" i="47"/>
  <c r="G124" i="47"/>
  <c r="G125" i="47"/>
  <c r="G126" i="47"/>
  <c r="G127" i="47"/>
  <c r="G128" i="47"/>
  <c r="G129" i="47"/>
  <c r="G130" i="47"/>
  <c r="G131" i="47"/>
  <c r="G132" i="47"/>
  <c r="G133" i="47"/>
  <c r="G134" i="47"/>
  <c r="G135" i="47"/>
  <c r="G136" i="47"/>
  <c r="G137" i="47"/>
  <c r="G138" i="47"/>
  <c r="G139" i="47"/>
  <c r="G140" i="47"/>
  <c r="G141" i="47"/>
  <c r="G142" i="47"/>
  <c r="G143" i="47"/>
  <c r="G144" i="47"/>
  <c r="G145" i="47"/>
  <c r="G146" i="47"/>
  <c r="G147" i="47"/>
  <c r="G148" i="47"/>
  <c r="G149" i="47"/>
  <c r="G150" i="47"/>
  <c r="G151" i="47"/>
  <c r="G152" i="47"/>
  <c r="G153" i="47"/>
  <c r="G154" i="47"/>
  <c r="G155" i="47"/>
  <c r="G156" i="47"/>
  <c r="G157" i="47"/>
  <c r="G158" i="47"/>
  <c r="G159" i="47"/>
  <c r="G160" i="47"/>
  <c r="G161" i="47"/>
  <c r="G162" i="47"/>
  <c r="G163" i="47"/>
  <c r="G164" i="47"/>
  <c r="G165" i="47"/>
  <c r="G166" i="47"/>
  <c r="G167" i="47"/>
  <c r="G168" i="47"/>
  <c r="G169" i="47"/>
  <c r="G170" i="47"/>
  <c r="G171" i="47"/>
  <c r="G172" i="47"/>
  <c r="G173" i="47"/>
  <c r="G174" i="47"/>
  <c r="G175" i="47"/>
  <c r="G176" i="47"/>
  <c r="G177" i="47"/>
  <c r="G178" i="47"/>
  <c r="G179" i="47"/>
  <c r="G180" i="47"/>
  <c r="G181" i="47"/>
  <c r="G182" i="47"/>
  <c r="G183" i="47"/>
  <c r="G184" i="47"/>
  <c r="G185" i="47"/>
  <c r="G186" i="47"/>
  <c r="G187" i="47"/>
  <c r="G188" i="47"/>
  <c r="G189" i="47"/>
  <c r="G190" i="47"/>
  <c r="G191" i="47"/>
  <c r="G192" i="47"/>
  <c r="G193" i="47"/>
  <c r="G194" i="47"/>
  <c r="G195" i="47"/>
  <c r="G196" i="47"/>
  <c r="G197" i="47"/>
  <c r="G198" i="47"/>
  <c r="G199" i="47"/>
  <c r="G200" i="47"/>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19" i="48"/>
  <c r="G20"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G186" i="48"/>
  <c r="G187" i="48"/>
  <c r="G188" i="48"/>
  <c r="G189" i="48"/>
  <c r="G190" i="48"/>
  <c r="G191" i="48"/>
  <c r="G192" i="48"/>
  <c r="G193" i="48"/>
  <c r="G194" i="48"/>
  <c r="G195" i="48"/>
  <c r="G196" i="48"/>
  <c r="G197" i="48"/>
  <c r="G198" i="48"/>
  <c r="G199" i="48"/>
  <c r="G200" i="48"/>
  <c r="G19" i="49"/>
  <c r="G20" i="49"/>
  <c r="G21" i="49"/>
  <c r="G22" i="49"/>
  <c r="G23" i="49"/>
  <c r="G24" i="49"/>
  <c r="G25" i="49"/>
  <c r="G26" i="49"/>
  <c r="G27" i="49"/>
  <c r="G28" i="49"/>
  <c r="G29" i="49"/>
  <c r="G30" i="49"/>
  <c r="G31" i="49"/>
  <c r="G32" i="49"/>
  <c r="G33" i="49"/>
  <c r="G34" i="49"/>
  <c r="G35" i="49"/>
  <c r="G36" i="49"/>
  <c r="G37" i="49"/>
  <c r="G38" i="49"/>
  <c r="G39" i="49"/>
  <c r="G40" i="49"/>
  <c r="G41" i="49"/>
  <c r="G42" i="49"/>
  <c r="G43" i="49"/>
  <c r="G44" i="49"/>
  <c r="G45" i="49"/>
  <c r="G46" i="49"/>
  <c r="G47" i="49"/>
  <c r="G48" i="49"/>
  <c r="G49" i="49"/>
  <c r="G50" i="49"/>
  <c r="G51" i="49"/>
  <c r="G52" i="49"/>
  <c r="G53" i="49"/>
  <c r="G54" i="49"/>
  <c r="G55" i="49"/>
  <c r="G56" i="49"/>
  <c r="G57" i="49"/>
  <c r="G58" i="49"/>
  <c r="G59" i="49"/>
  <c r="G60" i="49"/>
  <c r="G61" i="49"/>
  <c r="G62" i="49"/>
  <c r="G63" i="49"/>
  <c r="G64" i="49"/>
  <c r="G65" i="49"/>
  <c r="G66" i="49"/>
  <c r="G67" i="49"/>
  <c r="G68" i="49"/>
  <c r="G69" i="49"/>
  <c r="G70" i="49"/>
  <c r="G71" i="49"/>
  <c r="G72" i="49"/>
  <c r="G73" i="49"/>
  <c r="G74" i="49"/>
  <c r="G75" i="49"/>
  <c r="G76" i="49"/>
  <c r="G77" i="49"/>
  <c r="G78" i="49"/>
  <c r="G79" i="49"/>
  <c r="G80" i="49"/>
  <c r="G81" i="49"/>
  <c r="G82" i="49"/>
  <c r="G83" i="49"/>
  <c r="G84" i="49"/>
  <c r="G85" i="49"/>
  <c r="G86" i="49"/>
  <c r="G87" i="49"/>
  <c r="G88" i="49"/>
  <c r="G89" i="49"/>
  <c r="G90" i="49"/>
  <c r="G91" i="49"/>
  <c r="G92" i="49"/>
  <c r="G93" i="49"/>
  <c r="G94" i="49"/>
  <c r="G95" i="49"/>
  <c r="G96" i="49"/>
  <c r="G97" i="49"/>
  <c r="G98" i="49"/>
  <c r="G99" i="49"/>
  <c r="G100" i="49"/>
  <c r="G101" i="49"/>
  <c r="G102" i="49"/>
  <c r="G103" i="49"/>
  <c r="G104" i="49"/>
  <c r="G105" i="49"/>
  <c r="G106" i="49"/>
  <c r="G107" i="49"/>
  <c r="G108" i="49"/>
  <c r="G109" i="49"/>
  <c r="G110" i="49"/>
  <c r="G111" i="49"/>
  <c r="G112" i="49"/>
  <c r="G113" i="49"/>
  <c r="G114" i="49"/>
  <c r="G115" i="49"/>
  <c r="G116" i="49"/>
  <c r="G117" i="49"/>
  <c r="G118" i="49"/>
  <c r="G119" i="49"/>
  <c r="G120" i="49"/>
  <c r="G121" i="49"/>
  <c r="G122" i="49"/>
  <c r="G123" i="49"/>
  <c r="G124" i="49"/>
  <c r="G125" i="49"/>
  <c r="G126" i="49"/>
  <c r="G127" i="49"/>
  <c r="G128" i="49"/>
  <c r="G129" i="49"/>
  <c r="G130" i="49"/>
  <c r="G131" i="49"/>
  <c r="G132" i="49"/>
  <c r="G133" i="49"/>
  <c r="G134" i="49"/>
  <c r="G135" i="49"/>
  <c r="G136" i="49"/>
  <c r="G137" i="49"/>
  <c r="G138" i="49"/>
  <c r="G139" i="49"/>
  <c r="G140" i="49"/>
  <c r="G141" i="49"/>
  <c r="G142" i="49"/>
  <c r="G143" i="49"/>
  <c r="G144" i="49"/>
  <c r="G145" i="49"/>
  <c r="G146" i="49"/>
  <c r="G147" i="49"/>
  <c r="G148" i="49"/>
  <c r="G149" i="49"/>
  <c r="G150" i="49"/>
  <c r="G151" i="49"/>
  <c r="G152" i="49"/>
  <c r="G153" i="49"/>
  <c r="G154" i="49"/>
  <c r="G155" i="49"/>
  <c r="G156" i="49"/>
  <c r="G157" i="49"/>
  <c r="G158" i="49"/>
  <c r="G159" i="49"/>
  <c r="G160" i="49"/>
  <c r="G161" i="49"/>
  <c r="G162" i="49"/>
  <c r="G163" i="49"/>
  <c r="G164" i="49"/>
  <c r="G165" i="49"/>
  <c r="G166" i="49"/>
  <c r="G167" i="49"/>
  <c r="G168" i="49"/>
  <c r="G169" i="49"/>
  <c r="G170" i="49"/>
  <c r="G171" i="49"/>
  <c r="G172" i="49"/>
  <c r="G173" i="49"/>
  <c r="G174" i="49"/>
  <c r="G175" i="49"/>
  <c r="G176" i="49"/>
  <c r="G177" i="49"/>
  <c r="G178" i="49"/>
  <c r="G179" i="49"/>
  <c r="G180" i="49"/>
  <c r="G181" i="49"/>
  <c r="G182" i="49"/>
  <c r="G183" i="49"/>
  <c r="G184" i="49"/>
  <c r="G185" i="49"/>
  <c r="G186" i="49"/>
  <c r="G187" i="49"/>
  <c r="G188" i="49"/>
  <c r="G189" i="49"/>
  <c r="G190" i="49"/>
  <c r="G191" i="49"/>
  <c r="G192" i="49"/>
  <c r="G193" i="49"/>
  <c r="G194" i="49"/>
  <c r="G195" i="49"/>
  <c r="G196" i="49"/>
  <c r="G197" i="49"/>
  <c r="G198" i="49"/>
  <c r="G199" i="49"/>
  <c r="G200" i="49"/>
  <c r="G19" i="16"/>
  <c r="G20" i="16"/>
  <c r="G21" i="16"/>
  <c r="H21" i="16" s="1"/>
  <c r="G22" i="16"/>
  <c r="G23" i="16"/>
  <c r="G24" i="16"/>
  <c r="G25" i="16"/>
  <c r="G26" i="16"/>
  <c r="G27" i="16"/>
  <c r="G28" i="16"/>
  <c r="G29" i="16"/>
  <c r="G30" i="16"/>
  <c r="G31" i="16"/>
  <c r="G32" i="16"/>
  <c r="G33" i="16"/>
  <c r="H33" i="16" s="1"/>
  <c r="G34" i="16"/>
  <c r="H34" i="16" s="1"/>
  <c r="G35" i="16"/>
  <c r="H35" i="16" s="1"/>
  <c r="G36" i="16"/>
  <c r="G37" i="16"/>
  <c r="G38" i="16"/>
  <c r="H38" i="16" s="1"/>
  <c r="G39" i="16"/>
  <c r="H39" i="16" s="1"/>
  <c r="G40" i="16"/>
  <c r="G41" i="16"/>
  <c r="H41" i="16" s="1"/>
  <c r="G42" i="16"/>
  <c r="H42" i="16" s="1"/>
  <c r="G43" i="16"/>
  <c r="G44" i="16"/>
  <c r="G45" i="16"/>
  <c r="G46" i="16"/>
  <c r="H46" i="16" s="1"/>
  <c r="G47" i="16"/>
  <c r="H47" i="16" s="1"/>
  <c r="G48" i="16"/>
  <c r="G49" i="16"/>
  <c r="H49" i="16" s="1"/>
  <c r="G50" i="16"/>
  <c r="G51" i="16"/>
  <c r="G52" i="16"/>
  <c r="G53" i="16"/>
  <c r="G54" i="16"/>
  <c r="G55" i="16"/>
  <c r="H55" i="16" s="1"/>
  <c r="G56" i="16"/>
  <c r="G57" i="16"/>
  <c r="H57" i="16" s="1"/>
  <c r="G58" i="16"/>
  <c r="G59" i="16"/>
  <c r="G60" i="16"/>
  <c r="G61" i="16"/>
  <c r="G62" i="16"/>
  <c r="H62" i="16" s="1"/>
  <c r="G63" i="16"/>
  <c r="G64" i="16"/>
  <c r="G65" i="16"/>
  <c r="H65" i="16" s="1"/>
  <c r="G66" i="16"/>
  <c r="G67" i="16"/>
  <c r="G68" i="16"/>
  <c r="G69" i="16"/>
  <c r="G70" i="16"/>
  <c r="G71" i="16"/>
  <c r="G72" i="16"/>
  <c r="G73" i="16"/>
  <c r="H73" i="16" s="1"/>
  <c r="G74" i="16"/>
  <c r="G75" i="16"/>
  <c r="G76" i="16"/>
  <c r="G77" i="16"/>
  <c r="G78" i="16"/>
  <c r="H78" i="16" s="1"/>
  <c r="G79" i="16"/>
  <c r="G80" i="16"/>
  <c r="G81" i="16"/>
  <c r="H81" i="16" s="1"/>
  <c r="G82" i="16"/>
  <c r="G83" i="16"/>
  <c r="G84" i="16"/>
  <c r="G85" i="16"/>
  <c r="G86" i="16"/>
  <c r="G87" i="16"/>
  <c r="G88" i="16"/>
  <c r="G89" i="16"/>
  <c r="H89" i="16" s="1"/>
  <c r="G90" i="16"/>
  <c r="G91" i="16"/>
  <c r="G92" i="16"/>
  <c r="G93" i="16"/>
  <c r="G94" i="16"/>
  <c r="H94" i="16" s="1"/>
  <c r="G95" i="16"/>
  <c r="G96" i="16"/>
  <c r="G97" i="16"/>
  <c r="H97" i="16" s="1"/>
  <c r="G98" i="16"/>
  <c r="G99" i="16"/>
  <c r="G100" i="16"/>
  <c r="G101" i="16"/>
  <c r="G102" i="16"/>
  <c r="G103" i="16"/>
  <c r="G104" i="16"/>
  <c r="G105" i="16"/>
  <c r="H105" i="16" s="1"/>
  <c r="G106" i="16"/>
  <c r="G107" i="16"/>
  <c r="G108" i="16"/>
  <c r="G109" i="16"/>
  <c r="G110" i="16"/>
  <c r="H110" i="16" s="1"/>
  <c r="G111" i="16"/>
  <c r="G112" i="16"/>
  <c r="G113" i="16"/>
  <c r="H113" i="16" s="1"/>
  <c r="G114" i="16"/>
  <c r="G115" i="16"/>
  <c r="G116" i="16"/>
  <c r="H116" i="16" s="1"/>
  <c r="G117" i="16"/>
  <c r="G118" i="16"/>
  <c r="G119" i="16"/>
  <c r="H119" i="16" s="1"/>
  <c r="G120" i="16"/>
  <c r="H120" i="16" s="1"/>
  <c r="G121" i="16"/>
  <c r="G122" i="16"/>
  <c r="H122" i="16" s="1"/>
  <c r="G123" i="16"/>
  <c r="H123" i="16" s="1"/>
  <c r="G124" i="16"/>
  <c r="H124" i="16" s="1"/>
  <c r="G125" i="16"/>
  <c r="H125" i="16" s="1"/>
  <c r="G126" i="16"/>
  <c r="G127" i="16"/>
  <c r="H127" i="16" s="1"/>
  <c r="G128" i="16"/>
  <c r="G129" i="16"/>
  <c r="G130" i="16"/>
  <c r="H130" i="16" s="1"/>
  <c r="G131" i="16"/>
  <c r="H131" i="16" s="1"/>
  <c r="G132" i="16"/>
  <c r="G133" i="16"/>
  <c r="G134" i="16"/>
  <c r="G135" i="16"/>
  <c r="H135" i="16" s="1"/>
  <c r="G136" i="16"/>
  <c r="G137" i="16"/>
  <c r="G138" i="16"/>
  <c r="H138" i="16" s="1"/>
  <c r="G139" i="16"/>
  <c r="H139" i="16" s="1"/>
  <c r="G140" i="16"/>
  <c r="G141" i="16"/>
  <c r="H141" i="16" s="1"/>
  <c r="G142" i="16"/>
  <c r="G143" i="16"/>
  <c r="H143" i="16" s="1"/>
  <c r="G144" i="16"/>
  <c r="G145" i="16"/>
  <c r="G146" i="16"/>
  <c r="H146" i="16" s="1"/>
  <c r="G147" i="16"/>
  <c r="H147" i="16" s="1"/>
  <c r="G148" i="16"/>
  <c r="G149" i="16"/>
  <c r="G150" i="16"/>
  <c r="G151" i="16"/>
  <c r="H151" i="16" s="1"/>
  <c r="G152" i="16"/>
  <c r="G153" i="16"/>
  <c r="G154" i="16"/>
  <c r="H154" i="16" s="1"/>
  <c r="G155" i="16"/>
  <c r="H155" i="16" s="1"/>
  <c r="G156" i="16"/>
  <c r="H156" i="16" s="1"/>
  <c r="G157" i="16"/>
  <c r="H157" i="16" s="1"/>
  <c r="G158" i="16"/>
  <c r="G159" i="16"/>
  <c r="H159" i="16" s="1"/>
  <c r="G160" i="16"/>
  <c r="G161" i="16"/>
  <c r="G162" i="16"/>
  <c r="H162" i="16" s="1"/>
  <c r="G163" i="16"/>
  <c r="H163" i="16" s="1"/>
  <c r="G164" i="16"/>
  <c r="G165" i="16"/>
  <c r="G166" i="16"/>
  <c r="G167" i="16"/>
  <c r="H167" i="16" s="1"/>
  <c r="G168" i="16"/>
  <c r="H168" i="16" s="1"/>
  <c r="G169" i="16"/>
  <c r="G170" i="16"/>
  <c r="H170" i="16" s="1"/>
  <c r="G171" i="16"/>
  <c r="H171" i="16" s="1"/>
  <c r="G172" i="16"/>
  <c r="G173" i="16"/>
  <c r="H173" i="16" s="1"/>
  <c r="G174" i="16"/>
  <c r="G175" i="16"/>
  <c r="H175" i="16" s="1"/>
  <c r="G176" i="16"/>
  <c r="G177" i="16"/>
  <c r="G178" i="16"/>
  <c r="H178" i="16" s="1"/>
  <c r="G179" i="16"/>
  <c r="H179" i="16" s="1"/>
  <c r="G180" i="16"/>
  <c r="G181" i="16"/>
  <c r="G182" i="16"/>
  <c r="G183" i="16"/>
  <c r="H183" i="16" s="1"/>
  <c r="G184" i="16"/>
  <c r="H184" i="16" s="1"/>
  <c r="G185" i="16"/>
  <c r="G186" i="16"/>
  <c r="H186" i="16" s="1"/>
  <c r="G187" i="16"/>
  <c r="H187" i="16" s="1"/>
  <c r="G188" i="16"/>
  <c r="G189" i="16"/>
  <c r="H189" i="16" s="1"/>
  <c r="G190" i="16"/>
  <c r="G191" i="16"/>
  <c r="H191" i="16" s="1"/>
  <c r="G192" i="16"/>
  <c r="H192" i="16" s="1"/>
  <c r="G193" i="16"/>
  <c r="G194" i="16"/>
  <c r="H194" i="16" s="1"/>
  <c r="G195" i="16"/>
  <c r="H195" i="16" s="1"/>
  <c r="G196" i="16"/>
  <c r="G197" i="16"/>
  <c r="G198" i="16"/>
  <c r="G199" i="16"/>
  <c r="H199" i="16" s="1"/>
  <c r="G200" i="16"/>
  <c r="H200" i="16" s="1"/>
  <c r="G18" i="18"/>
  <c r="H18" i="18" s="1"/>
  <c r="G18" i="21"/>
  <c r="H18" i="21" s="1"/>
  <c r="G18" i="36"/>
  <c r="H18" i="36" s="1"/>
  <c r="G18" i="8"/>
  <c r="H18" i="8" s="1"/>
  <c r="G18" i="11"/>
  <c r="H18" i="11" s="1"/>
  <c r="G18" i="17"/>
  <c r="H18" i="17" s="1"/>
  <c r="G18" i="37"/>
  <c r="H18" i="37" s="1"/>
  <c r="G18" i="38"/>
  <c r="H18" i="38" s="1"/>
  <c r="G18" i="39"/>
  <c r="H18" i="39" s="1"/>
  <c r="G18" i="29"/>
  <c r="H18" i="29" s="1"/>
  <c r="G18" i="26"/>
  <c r="H18" i="26" s="1"/>
  <c r="G18" i="30"/>
  <c r="H18" i="30" s="1"/>
  <c r="G18" i="25"/>
  <c r="H18" i="25" s="1"/>
  <c r="G18" i="4"/>
  <c r="H18" i="4" s="1"/>
  <c r="G18" i="41"/>
  <c r="H18" i="41" s="1"/>
  <c r="G18" i="14"/>
  <c r="H18" i="14" s="1"/>
  <c r="G18" i="7"/>
  <c r="H18" i="7" s="1"/>
  <c r="G18" i="42"/>
  <c r="H18" i="42" s="1"/>
  <c r="G18" i="43"/>
  <c r="H18" i="43" s="1"/>
  <c r="G18" i="23"/>
  <c r="H18" i="23" s="1"/>
  <c r="G18" i="19"/>
  <c r="H18" i="19" s="1"/>
  <c r="G18" i="44"/>
  <c r="H18" i="44" s="1"/>
  <c r="G18" i="32"/>
  <c r="H18" i="32" s="1"/>
  <c r="G18" i="31"/>
  <c r="H18" i="31" s="1"/>
  <c r="G18" i="45"/>
  <c r="H18" i="45" s="1"/>
  <c r="G18" i="34"/>
  <c r="H18" i="34" s="1"/>
  <c r="G18" i="33"/>
  <c r="H18" i="33" s="1"/>
  <c r="G18" i="46"/>
  <c r="H18" i="46" s="1"/>
  <c r="G18" i="47"/>
  <c r="H18" i="47" s="1"/>
  <c r="G18" i="13"/>
  <c r="H18" i="13" s="1"/>
  <c r="G18" i="48"/>
  <c r="H18" i="48" s="1"/>
  <c r="G18" i="49"/>
  <c r="H18" i="49" s="1"/>
  <c r="G18" i="16"/>
  <c r="H18" i="16" s="1"/>
  <c r="M19" i="35"/>
  <c r="M20" i="35"/>
  <c r="M21"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M47" i="35"/>
  <c r="M48" i="35"/>
  <c r="M49" i="35"/>
  <c r="M50" i="35"/>
  <c r="M51" i="35"/>
  <c r="M52" i="35"/>
  <c r="M53" i="35"/>
  <c r="M54" i="35"/>
  <c r="M55" i="35"/>
  <c r="M56" i="35"/>
  <c r="M57" i="35"/>
  <c r="M58" i="35"/>
  <c r="M59" i="35"/>
  <c r="M60" i="35"/>
  <c r="M61" i="35"/>
  <c r="M62" i="35"/>
  <c r="M63" i="35"/>
  <c r="M64" i="35"/>
  <c r="M65" i="35"/>
  <c r="M66" i="35"/>
  <c r="M67" i="35"/>
  <c r="M68" i="35"/>
  <c r="M69" i="35"/>
  <c r="M70" i="35"/>
  <c r="M71" i="35"/>
  <c r="M72" i="35"/>
  <c r="M73" i="35"/>
  <c r="M74" i="35"/>
  <c r="M75" i="35"/>
  <c r="M76" i="35"/>
  <c r="M77" i="35"/>
  <c r="M78" i="35"/>
  <c r="M79" i="35"/>
  <c r="M80" i="35"/>
  <c r="M81" i="35"/>
  <c r="M82" i="35"/>
  <c r="M83" i="35"/>
  <c r="M84" i="35"/>
  <c r="M85" i="35"/>
  <c r="M86" i="35"/>
  <c r="M87" i="35"/>
  <c r="M88" i="35"/>
  <c r="M89" i="35"/>
  <c r="M90" i="35"/>
  <c r="M91" i="35"/>
  <c r="M92" i="35"/>
  <c r="M93" i="35"/>
  <c r="M94" i="35"/>
  <c r="M95" i="35"/>
  <c r="M96" i="35"/>
  <c r="M97" i="35"/>
  <c r="M98" i="35"/>
  <c r="M99" i="35"/>
  <c r="M100" i="35"/>
  <c r="M101" i="35"/>
  <c r="M102" i="35"/>
  <c r="M103" i="35"/>
  <c r="M104" i="35"/>
  <c r="M105" i="35"/>
  <c r="M106" i="35"/>
  <c r="M107" i="35"/>
  <c r="M108" i="35"/>
  <c r="M109" i="35"/>
  <c r="M110" i="35"/>
  <c r="M111" i="35"/>
  <c r="M112" i="35"/>
  <c r="M113" i="35"/>
  <c r="M114" i="35"/>
  <c r="M115" i="35"/>
  <c r="M116" i="35"/>
  <c r="M117" i="35"/>
  <c r="M118" i="35"/>
  <c r="M119" i="35"/>
  <c r="M120" i="35"/>
  <c r="M121" i="35"/>
  <c r="M122" i="35"/>
  <c r="M123" i="35"/>
  <c r="M124" i="35"/>
  <c r="M125" i="35"/>
  <c r="M126" i="35"/>
  <c r="M127" i="35"/>
  <c r="M128" i="35"/>
  <c r="M129" i="35"/>
  <c r="M130" i="35"/>
  <c r="M131" i="35"/>
  <c r="M132" i="35"/>
  <c r="M133" i="35"/>
  <c r="M134" i="35"/>
  <c r="M135" i="35"/>
  <c r="M136" i="35"/>
  <c r="M137" i="35"/>
  <c r="M138" i="35"/>
  <c r="M139" i="35"/>
  <c r="M140" i="35"/>
  <c r="M141" i="35"/>
  <c r="M142" i="35"/>
  <c r="M143" i="35"/>
  <c r="M144" i="35"/>
  <c r="M145" i="35"/>
  <c r="M146" i="35"/>
  <c r="M147" i="35"/>
  <c r="M148" i="35"/>
  <c r="M149" i="35"/>
  <c r="M150" i="35"/>
  <c r="M151" i="35"/>
  <c r="M152" i="35"/>
  <c r="M153" i="35"/>
  <c r="M154" i="35"/>
  <c r="M155" i="35"/>
  <c r="M156" i="35"/>
  <c r="M157" i="35"/>
  <c r="M158" i="35"/>
  <c r="M159" i="35"/>
  <c r="M160" i="35"/>
  <c r="M161" i="35"/>
  <c r="M162" i="35"/>
  <c r="M163" i="35"/>
  <c r="M164" i="35"/>
  <c r="M165" i="35"/>
  <c r="M166" i="35"/>
  <c r="M167" i="35"/>
  <c r="M168" i="35"/>
  <c r="M169" i="35"/>
  <c r="M170" i="35"/>
  <c r="M171" i="35"/>
  <c r="M172" i="35"/>
  <c r="M173" i="35"/>
  <c r="M174" i="35"/>
  <c r="M175" i="35"/>
  <c r="M176" i="35"/>
  <c r="M177" i="35"/>
  <c r="M178" i="35"/>
  <c r="M179" i="35"/>
  <c r="M180" i="35"/>
  <c r="M181" i="35"/>
  <c r="M182" i="35"/>
  <c r="M183" i="35"/>
  <c r="M184" i="35"/>
  <c r="M185" i="35"/>
  <c r="M186" i="35"/>
  <c r="M187" i="35"/>
  <c r="M188" i="35"/>
  <c r="M189" i="35"/>
  <c r="M190" i="35"/>
  <c r="M191" i="35"/>
  <c r="M192" i="35"/>
  <c r="M193" i="35"/>
  <c r="M194" i="35"/>
  <c r="M195" i="35"/>
  <c r="M196" i="35"/>
  <c r="M197" i="35"/>
  <c r="M198" i="35"/>
  <c r="M199" i="35"/>
  <c r="M200" i="35"/>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1" i="36"/>
  <c r="M72" i="36"/>
  <c r="M73" i="36"/>
  <c r="M74" i="36"/>
  <c r="M75" i="36"/>
  <c r="M76" i="36"/>
  <c r="M77" i="36"/>
  <c r="M78" i="36"/>
  <c r="M79" i="36"/>
  <c r="M80" i="36"/>
  <c r="M81" i="36"/>
  <c r="M82" i="36"/>
  <c r="M83" i="36"/>
  <c r="M84" i="36"/>
  <c r="M85" i="36"/>
  <c r="M86" i="36"/>
  <c r="M87" i="36"/>
  <c r="M88" i="36"/>
  <c r="M89" i="36"/>
  <c r="M90" i="36"/>
  <c r="M91" i="36"/>
  <c r="M92" i="36"/>
  <c r="M93" i="36"/>
  <c r="M94" i="36"/>
  <c r="M95" i="36"/>
  <c r="M96" i="36"/>
  <c r="M97" i="36"/>
  <c r="M98" i="36"/>
  <c r="M99" i="36"/>
  <c r="M100" i="36"/>
  <c r="M101" i="36"/>
  <c r="M102" i="36"/>
  <c r="M103" i="36"/>
  <c r="M104" i="36"/>
  <c r="M105" i="36"/>
  <c r="M106" i="36"/>
  <c r="M107" i="36"/>
  <c r="M108" i="36"/>
  <c r="M109" i="36"/>
  <c r="M110" i="36"/>
  <c r="M111" i="36"/>
  <c r="M112" i="36"/>
  <c r="M113" i="36"/>
  <c r="M114" i="36"/>
  <c r="M115" i="36"/>
  <c r="M116" i="36"/>
  <c r="M117" i="36"/>
  <c r="M118" i="36"/>
  <c r="M119" i="36"/>
  <c r="M120" i="36"/>
  <c r="M121" i="36"/>
  <c r="M122" i="36"/>
  <c r="M123" i="36"/>
  <c r="M124" i="36"/>
  <c r="M125" i="36"/>
  <c r="M126" i="36"/>
  <c r="M127" i="36"/>
  <c r="M128" i="36"/>
  <c r="M129" i="36"/>
  <c r="M130" i="36"/>
  <c r="M131" i="36"/>
  <c r="M132" i="36"/>
  <c r="M133" i="36"/>
  <c r="M134" i="36"/>
  <c r="M135" i="36"/>
  <c r="M136" i="36"/>
  <c r="M137" i="36"/>
  <c r="M138" i="36"/>
  <c r="M139" i="36"/>
  <c r="M140" i="36"/>
  <c r="M141" i="36"/>
  <c r="M142" i="36"/>
  <c r="M143" i="36"/>
  <c r="M144" i="36"/>
  <c r="M145" i="36"/>
  <c r="M146" i="36"/>
  <c r="M147" i="36"/>
  <c r="M148" i="36"/>
  <c r="M149" i="36"/>
  <c r="M150" i="36"/>
  <c r="M151" i="36"/>
  <c r="M152" i="36"/>
  <c r="M153" i="36"/>
  <c r="M154" i="36"/>
  <c r="M155" i="36"/>
  <c r="M156" i="36"/>
  <c r="M157" i="36"/>
  <c r="M158" i="36"/>
  <c r="M159" i="36"/>
  <c r="M160" i="36"/>
  <c r="M161" i="36"/>
  <c r="M162" i="36"/>
  <c r="M163" i="36"/>
  <c r="M164" i="36"/>
  <c r="M165" i="36"/>
  <c r="M166" i="36"/>
  <c r="M167" i="36"/>
  <c r="M168" i="36"/>
  <c r="M169" i="36"/>
  <c r="M170" i="36"/>
  <c r="M171" i="36"/>
  <c r="M172" i="36"/>
  <c r="M173" i="36"/>
  <c r="M174" i="36"/>
  <c r="M175" i="36"/>
  <c r="M176" i="36"/>
  <c r="M177" i="36"/>
  <c r="M178" i="36"/>
  <c r="M179" i="36"/>
  <c r="M180" i="36"/>
  <c r="M181" i="36"/>
  <c r="M182" i="36"/>
  <c r="M183" i="36"/>
  <c r="M184" i="36"/>
  <c r="M185" i="36"/>
  <c r="M186" i="36"/>
  <c r="M187" i="36"/>
  <c r="M188" i="36"/>
  <c r="M189" i="36"/>
  <c r="M190" i="36"/>
  <c r="M191" i="36"/>
  <c r="M192" i="36"/>
  <c r="M193" i="36"/>
  <c r="M194" i="36"/>
  <c r="M195" i="36"/>
  <c r="M196" i="36"/>
  <c r="M197" i="36"/>
  <c r="M198" i="36"/>
  <c r="M199" i="36"/>
  <c r="M200" i="36"/>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19" i="37"/>
  <c r="M20" i="37"/>
  <c r="M21" i="37"/>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M50" i="37"/>
  <c r="M51" i="37"/>
  <c r="M52" i="37"/>
  <c r="M53" i="37"/>
  <c r="M54" i="37"/>
  <c r="M55" i="37"/>
  <c r="M56" i="37"/>
  <c r="M57" i="37"/>
  <c r="M58" i="37"/>
  <c r="M59" i="37"/>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7" i="38"/>
  <c r="M58" i="38"/>
  <c r="M59" i="38"/>
  <c r="M60" i="38"/>
  <c r="M61" i="38"/>
  <c r="M62" i="38"/>
  <c r="M63"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M110" i="38"/>
  <c r="M111" i="38"/>
  <c r="M112" i="38"/>
  <c r="M113" i="38"/>
  <c r="M114" i="38"/>
  <c r="M115" i="38"/>
  <c r="M116" i="38"/>
  <c r="M117" i="38"/>
  <c r="M118" i="38"/>
  <c r="M119" i="38"/>
  <c r="M120" i="38"/>
  <c r="M121" i="38"/>
  <c r="M122" i="38"/>
  <c r="M123" i="38"/>
  <c r="M124" i="38"/>
  <c r="M125" i="38"/>
  <c r="M126" i="38"/>
  <c r="M127" i="38"/>
  <c r="M128" i="38"/>
  <c r="M129" i="38"/>
  <c r="M130" i="38"/>
  <c r="M131"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0" i="38"/>
  <c r="M181" i="38"/>
  <c r="M182" i="38"/>
  <c r="M183" i="38"/>
  <c r="M184" i="38"/>
  <c r="M185" i="38"/>
  <c r="M186" i="38"/>
  <c r="M187" i="38"/>
  <c r="M188" i="38"/>
  <c r="M189" i="38"/>
  <c r="M190" i="38"/>
  <c r="M191" i="38"/>
  <c r="M192" i="38"/>
  <c r="M193" i="38"/>
  <c r="M194" i="38"/>
  <c r="M195" i="38"/>
  <c r="M196" i="38"/>
  <c r="M197" i="38"/>
  <c r="M198" i="38"/>
  <c r="M199" i="38"/>
  <c r="M200" i="38"/>
  <c r="M19" i="39"/>
  <c r="M20" i="39"/>
  <c r="M21" i="39"/>
  <c r="M22" i="39"/>
  <c r="M23" i="39"/>
  <c r="M24" i="39"/>
  <c r="M25" i="39"/>
  <c r="M26" i="39"/>
  <c r="M27" i="39"/>
  <c r="M28" i="39"/>
  <c r="M29" i="39"/>
  <c r="M30" i="39"/>
  <c r="M31" i="39"/>
  <c r="M32" i="39"/>
  <c r="M33" i="39"/>
  <c r="M34" i="39"/>
  <c r="M35" i="39"/>
  <c r="M36" i="39"/>
  <c r="M37" i="39"/>
  <c r="M38" i="39"/>
  <c r="M39" i="39"/>
  <c r="M40" i="39"/>
  <c r="M41" i="39"/>
  <c r="M42" i="39"/>
  <c r="M43" i="39"/>
  <c r="M44" i="39"/>
  <c r="M45" i="39"/>
  <c r="M46" i="39"/>
  <c r="M47" i="39"/>
  <c r="M48" i="39"/>
  <c r="M49" i="39"/>
  <c r="M50" i="39"/>
  <c r="M51" i="39"/>
  <c r="M52" i="39"/>
  <c r="M53" i="39"/>
  <c r="M54" i="39"/>
  <c r="M55" i="39"/>
  <c r="M56" i="39"/>
  <c r="M57" i="39"/>
  <c r="M58" i="39"/>
  <c r="M59" i="39"/>
  <c r="M60" i="39"/>
  <c r="M61" i="39"/>
  <c r="M62" i="39"/>
  <c r="M63" i="39"/>
  <c r="M64" i="39"/>
  <c r="M65" i="39"/>
  <c r="M66" i="39"/>
  <c r="M67" i="39"/>
  <c r="M68" i="39"/>
  <c r="M69" i="39"/>
  <c r="M70" i="39"/>
  <c r="M71" i="39"/>
  <c r="M72" i="39"/>
  <c r="M73" i="39"/>
  <c r="M74" i="39"/>
  <c r="M75" i="39"/>
  <c r="M76" i="39"/>
  <c r="M77" i="39"/>
  <c r="M78" i="39"/>
  <c r="M79" i="39"/>
  <c r="M80" i="39"/>
  <c r="M81" i="39"/>
  <c r="M82" i="39"/>
  <c r="M83" i="39"/>
  <c r="M84" i="39"/>
  <c r="M85" i="39"/>
  <c r="M86" i="39"/>
  <c r="M87" i="39"/>
  <c r="M88" i="39"/>
  <c r="M89" i="39"/>
  <c r="M90" i="39"/>
  <c r="M91" i="39"/>
  <c r="M92" i="39"/>
  <c r="M93" i="39"/>
  <c r="M94" i="39"/>
  <c r="M95" i="39"/>
  <c r="M96" i="39"/>
  <c r="M97" i="39"/>
  <c r="M98" i="39"/>
  <c r="M99" i="39"/>
  <c r="M100" i="39"/>
  <c r="M101" i="39"/>
  <c r="M102" i="39"/>
  <c r="M103" i="39"/>
  <c r="M104" i="39"/>
  <c r="M105" i="39"/>
  <c r="M106" i="39"/>
  <c r="M107" i="39"/>
  <c r="M108" i="39"/>
  <c r="M109" i="39"/>
  <c r="M110" i="39"/>
  <c r="M111" i="39"/>
  <c r="M112" i="39"/>
  <c r="M113" i="39"/>
  <c r="M114" i="39"/>
  <c r="M115" i="39"/>
  <c r="M116" i="39"/>
  <c r="M117" i="39"/>
  <c r="M118" i="39"/>
  <c r="M119" i="39"/>
  <c r="M120" i="39"/>
  <c r="M121" i="39"/>
  <c r="M122" i="39"/>
  <c r="M123" i="39"/>
  <c r="M124" i="39"/>
  <c r="M125" i="39"/>
  <c r="M126" i="39"/>
  <c r="M127" i="39"/>
  <c r="M128" i="39"/>
  <c r="M129" i="39"/>
  <c r="M130" i="39"/>
  <c r="M131" i="39"/>
  <c r="M132" i="39"/>
  <c r="M133" i="39"/>
  <c r="M134" i="39"/>
  <c r="M135" i="39"/>
  <c r="M136" i="39"/>
  <c r="M137" i="39"/>
  <c r="M138" i="39"/>
  <c r="M139" i="39"/>
  <c r="M140" i="39"/>
  <c r="M141" i="39"/>
  <c r="M142" i="39"/>
  <c r="M143" i="39"/>
  <c r="M144" i="39"/>
  <c r="M145" i="39"/>
  <c r="M146" i="39"/>
  <c r="M147" i="39"/>
  <c r="M148" i="39"/>
  <c r="M149" i="39"/>
  <c r="M150" i="39"/>
  <c r="M151" i="39"/>
  <c r="M152" i="39"/>
  <c r="M153" i="39"/>
  <c r="M154" i="39"/>
  <c r="M155" i="39"/>
  <c r="M156" i="39"/>
  <c r="M157" i="39"/>
  <c r="M158" i="39"/>
  <c r="M159" i="39"/>
  <c r="M160" i="39"/>
  <c r="M161" i="39"/>
  <c r="M162" i="39"/>
  <c r="M163" i="39"/>
  <c r="M164" i="39"/>
  <c r="M165" i="39"/>
  <c r="M166" i="39"/>
  <c r="M167" i="39"/>
  <c r="M168" i="39"/>
  <c r="M169" i="39"/>
  <c r="M170" i="39"/>
  <c r="M171" i="39"/>
  <c r="M172" i="39"/>
  <c r="M173" i="39"/>
  <c r="M174" i="39"/>
  <c r="M175" i="39"/>
  <c r="M176" i="39"/>
  <c r="M177" i="39"/>
  <c r="M178" i="39"/>
  <c r="M179" i="39"/>
  <c r="M180" i="39"/>
  <c r="M181" i="39"/>
  <c r="M182" i="39"/>
  <c r="M183" i="39"/>
  <c r="M184" i="39"/>
  <c r="M185" i="39"/>
  <c r="M186" i="39"/>
  <c r="M187" i="39"/>
  <c r="M188" i="39"/>
  <c r="M189" i="39"/>
  <c r="M190" i="39"/>
  <c r="M191" i="39"/>
  <c r="M192" i="39"/>
  <c r="M193" i="39"/>
  <c r="M194" i="39"/>
  <c r="M195" i="39"/>
  <c r="M196" i="39"/>
  <c r="M197" i="39"/>
  <c r="M198" i="39"/>
  <c r="M199" i="39"/>
  <c r="M200" i="39"/>
  <c r="M19" i="29"/>
  <c r="M20" i="29"/>
  <c r="M21" i="29"/>
  <c r="M22" i="29"/>
  <c r="M23" i="29"/>
  <c r="M24" i="29"/>
  <c r="M25" i="29"/>
  <c r="M26" i="29"/>
  <c r="M27" i="29"/>
  <c r="M28" i="29"/>
  <c r="M29" i="29"/>
  <c r="M30" i="29"/>
  <c r="M31" i="29"/>
  <c r="M32" i="29"/>
  <c r="M33" i="29"/>
  <c r="M34" i="29"/>
  <c r="M35" i="29"/>
  <c r="M36" i="29"/>
  <c r="M37" i="29"/>
  <c r="M38" i="29"/>
  <c r="M39" i="29"/>
  <c r="M40" i="29"/>
  <c r="M41" i="29"/>
  <c r="M42" i="29"/>
  <c r="M43" i="29"/>
  <c r="M44" i="29"/>
  <c r="M45" i="29"/>
  <c r="M46" i="29"/>
  <c r="M47" i="29"/>
  <c r="M48" i="29"/>
  <c r="M49" i="29"/>
  <c r="M50" i="29"/>
  <c r="M51" i="29"/>
  <c r="M52" i="29"/>
  <c r="M53"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M90" i="29"/>
  <c r="M91" i="29"/>
  <c r="M92" i="29"/>
  <c r="M93" i="29"/>
  <c r="M94" i="29"/>
  <c r="M95" i="29"/>
  <c r="M96" i="29"/>
  <c r="M97" i="29"/>
  <c r="M98"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M132" i="29"/>
  <c r="M133" i="29"/>
  <c r="M134" i="29"/>
  <c r="M135" i="29"/>
  <c r="M136" i="29"/>
  <c r="M137" i="29"/>
  <c r="M138" i="29"/>
  <c r="M139" i="29"/>
  <c r="M140" i="29"/>
  <c r="M141" i="29"/>
  <c r="M142" i="29"/>
  <c r="M143" i="29"/>
  <c r="M144" i="29"/>
  <c r="M145" i="29"/>
  <c r="M146" i="29"/>
  <c r="M147" i="29"/>
  <c r="M148" i="29"/>
  <c r="M149" i="29"/>
  <c r="M150" i="29"/>
  <c r="M151" i="29"/>
  <c r="M152" i="29"/>
  <c r="M153" i="29"/>
  <c r="M154" i="29"/>
  <c r="M155" i="29"/>
  <c r="M156" i="29"/>
  <c r="M157" i="29"/>
  <c r="M158" i="29"/>
  <c r="M159" i="29"/>
  <c r="M160" i="29"/>
  <c r="M161" i="29"/>
  <c r="M162" i="29"/>
  <c r="M163" i="29"/>
  <c r="M164" i="29"/>
  <c r="M165" i="29"/>
  <c r="M166" i="29"/>
  <c r="M167" i="29"/>
  <c r="M168" i="29"/>
  <c r="M169" i="29"/>
  <c r="M170" i="29"/>
  <c r="M171" i="29"/>
  <c r="M172" i="29"/>
  <c r="M173" i="29"/>
  <c r="M174" i="29"/>
  <c r="M175" i="29"/>
  <c r="M176" i="29"/>
  <c r="M177" i="29"/>
  <c r="M178" i="29"/>
  <c r="M179" i="29"/>
  <c r="M180" i="29"/>
  <c r="M181" i="29"/>
  <c r="M182" i="29"/>
  <c r="M183" i="29"/>
  <c r="M184" i="29"/>
  <c r="M185" i="29"/>
  <c r="M186" i="29"/>
  <c r="M187" i="29"/>
  <c r="M188" i="29"/>
  <c r="M189" i="29"/>
  <c r="M190" i="29"/>
  <c r="M191" i="29"/>
  <c r="M192" i="29"/>
  <c r="M193" i="29"/>
  <c r="M194" i="29"/>
  <c r="M195" i="29"/>
  <c r="M196" i="29"/>
  <c r="M197" i="29"/>
  <c r="M198" i="29"/>
  <c r="M199" i="29"/>
  <c r="M200" i="29"/>
  <c r="M19" i="26"/>
  <c r="M20" i="26"/>
  <c r="M21" i="26"/>
  <c r="M22" i="26"/>
  <c r="M23" i="26"/>
  <c r="M24" i="26"/>
  <c r="M25" i="26"/>
  <c r="M26" i="26"/>
  <c r="M27" i="26"/>
  <c r="M28" i="26"/>
  <c r="M29" i="26"/>
  <c r="M30" i="26"/>
  <c r="M31" i="26"/>
  <c r="M32" i="26"/>
  <c r="M33" i="26"/>
  <c r="M34" i="26"/>
  <c r="M35" i="26"/>
  <c r="M36" i="26"/>
  <c r="M37" i="26"/>
  <c r="M38" i="26"/>
  <c r="M39" i="26"/>
  <c r="M40" i="26"/>
  <c r="M41" i="26"/>
  <c r="M42" i="26"/>
  <c r="M43" i="26"/>
  <c r="M44" i="26"/>
  <c r="M45" i="26"/>
  <c r="M46" i="26"/>
  <c r="M47" i="26"/>
  <c r="M48" i="26"/>
  <c r="M49" i="26"/>
  <c r="M50" i="26"/>
  <c r="M51" i="26"/>
  <c r="M52" i="26"/>
  <c r="M53" i="26"/>
  <c r="M54" i="26"/>
  <c r="M55" i="26"/>
  <c r="M56" i="26"/>
  <c r="M57" i="26"/>
  <c r="M58" i="26"/>
  <c r="M59" i="26"/>
  <c r="M60" i="26"/>
  <c r="M61" i="26"/>
  <c r="M62" i="26"/>
  <c r="M63" i="26"/>
  <c r="M64" i="26"/>
  <c r="M65" i="26"/>
  <c r="M66" i="26"/>
  <c r="M67" i="26"/>
  <c r="M68" i="26"/>
  <c r="M69" i="26"/>
  <c r="M70" i="26"/>
  <c r="M71" i="26"/>
  <c r="M72" i="26"/>
  <c r="M73" i="26"/>
  <c r="M74" i="26"/>
  <c r="M75" i="26"/>
  <c r="M76" i="26"/>
  <c r="M77" i="26"/>
  <c r="M78" i="26"/>
  <c r="M79" i="26"/>
  <c r="M80" i="26"/>
  <c r="M81" i="26"/>
  <c r="M82" i="26"/>
  <c r="M83" i="26"/>
  <c r="M84" i="26"/>
  <c r="M85" i="26"/>
  <c r="M86" i="26"/>
  <c r="M87" i="26"/>
  <c r="M88" i="26"/>
  <c r="M89" i="26"/>
  <c r="M90" i="26"/>
  <c r="M91" i="26"/>
  <c r="M92" i="26"/>
  <c r="M93" i="26"/>
  <c r="M94" i="26"/>
  <c r="M95" i="26"/>
  <c r="M96" i="26"/>
  <c r="M97" i="26"/>
  <c r="M98" i="26"/>
  <c r="M99" i="26"/>
  <c r="M100" i="26"/>
  <c r="M101" i="26"/>
  <c r="M102" i="26"/>
  <c r="M103" i="26"/>
  <c r="M104" i="26"/>
  <c r="M105" i="26"/>
  <c r="M106" i="26"/>
  <c r="M107" i="26"/>
  <c r="M108" i="26"/>
  <c r="M109" i="26"/>
  <c r="M110" i="26"/>
  <c r="M111" i="26"/>
  <c r="M112" i="26"/>
  <c r="M113" i="26"/>
  <c r="M114" i="26"/>
  <c r="M115" i="26"/>
  <c r="M116" i="26"/>
  <c r="M117" i="26"/>
  <c r="M118" i="26"/>
  <c r="M119" i="26"/>
  <c r="M120" i="26"/>
  <c r="M121" i="26"/>
  <c r="M122" i="26"/>
  <c r="M123" i="26"/>
  <c r="M124" i="26"/>
  <c r="M125" i="26"/>
  <c r="M126" i="26"/>
  <c r="M127" i="26"/>
  <c r="M128" i="26"/>
  <c r="M129" i="26"/>
  <c r="M130" i="26"/>
  <c r="M131" i="26"/>
  <c r="M132" i="26"/>
  <c r="M133" i="26"/>
  <c r="M134" i="26"/>
  <c r="M135" i="26"/>
  <c r="M136" i="26"/>
  <c r="M137" i="26"/>
  <c r="M138" i="26"/>
  <c r="M139" i="26"/>
  <c r="M140" i="26"/>
  <c r="M141" i="26"/>
  <c r="M142" i="26"/>
  <c r="M143" i="26"/>
  <c r="M144" i="26"/>
  <c r="M145" i="26"/>
  <c r="M146" i="26"/>
  <c r="M147" i="26"/>
  <c r="M148" i="26"/>
  <c r="M149" i="26"/>
  <c r="M150" i="26"/>
  <c r="M151" i="26"/>
  <c r="M152" i="26"/>
  <c r="M153" i="26"/>
  <c r="M154" i="26"/>
  <c r="M155" i="26"/>
  <c r="M156" i="26"/>
  <c r="M157" i="26"/>
  <c r="M158" i="26"/>
  <c r="M159" i="26"/>
  <c r="M160" i="26"/>
  <c r="M161" i="26"/>
  <c r="M162" i="26"/>
  <c r="M163" i="26"/>
  <c r="M164" i="26"/>
  <c r="M165" i="26"/>
  <c r="M166" i="26"/>
  <c r="M167" i="26"/>
  <c r="M168" i="26"/>
  <c r="M169" i="26"/>
  <c r="M170" i="26"/>
  <c r="M171" i="26"/>
  <c r="M172" i="26"/>
  <c r="M173" i="26"/>
  <c r="M174" i="26"/>
  <c r="M175" i="26"/>
  <c r="M176" i="26"/>
  <c r="M177" i="26"/>
  <c r="M178" i="26"/>
  <c r="M179" i="26"/>
  <c r="M180" i="26"/>
  <c r="M181" i="26"/>
  <c r="M182" i="26"/>
  <c r="M183" i="26"/>
  <c r="M184" i="26"/>
  <c r="M185" i="26"/>
  <c r="M186" i="26"/>
  <c r="M187" i="26"/>
  <c r="M188" i="26"/>
  <c r="M189" i="26"/>
  <c r="M190" i="26"/>
  <c r="M191" i="26"/>
  <c r="M192" i="26"/>
  <c r="M193" i="26"/>
  <c r="M194" i="26"/>
  <c r="M195" i="26"/>
  <c r="M196" i="26"/>
  <c r="M197" i="26"/>
  <c r="M198" i="26"/>
  <c r="M199" i="26"/>
  <c r="M200" i="26"/>
  <c r="M19" i="30"/>
  <c r="M20" i="30"/>
  <c r="M21" i="30"/>
  <c r="M22" i="30"/>
  <c r="M23" i="30"/>
  <c r="M24" i="30"/>
  <c r="M25" i="30"/>
  <c r="M26" i="30"/>
  <c r="M27"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M84" i="30"/>
  <c r="M85" i="30"/>
  <c r="M86" i="30"/>
  <c r="M87" i="30"/>
  <c r="M88" i="30"/>
  <c r="M89" i="30"/>
  <c r="M90" i="30"/>
  <c r="M91" i="30"/>
  <c r="M92" i="30"/>
  <c r="M93" i="30"/>
  <c r="M94" i="30"/>
  <c r="M95" i="30"/>
  <c r="M96" i="30"/>
  <c r="M97" i="30"/>
  <c r="M98" i="30"/>
  <c r="M99" i="30"/>
  <c r="M100" i="30"/>
  <c r="M101" i="30"/>
  <c r="M102" i="30"/>
  <c r="M103" i="30"/>
  <c r="M104" i="30"/>
  <c r="M105" i="30"/>
  <c r="M106" i="30"/>
  <c r="M107" i="30"/>
  <c r="M108" i="30"/>
  <c r="M109" i="30"/>
  <c r="M110" i="30"/>
  <c r="M111" i="30"/>
  <c r="M112" i="30"/>
  <c r="M113" i="30"/>
  <c r="M114" i="30"/>
  <c r="M115" i="30"/>
  <c r="M116" i="30"/>
  <c r="M117" i="30"/>
  <c r="M118" i="30"/>
  <c r="M119" i="30"/>
  <c r="M120" i="30"/>
  <c r="M121" i="30"/>
  <c r="M122" i="30"/>
  <c r="M123" i="30"/>
  <c r="M124" i="30"/>
  <c r="M125" i="30"/>
  <c r="M126" i="30"/>
  <c r="M127" i="30"/>
  <c r="M128" i="30"/>
  <c r="M129" i="30"/>
  <c r="M130" i="30"/>
  <c r="M131" i="30"/>
  <c r="M132" i="30"/>
  <c r="M133" i="30"/>
  <c r="M134" i="30"/>
  <c r="M135" i="30"/>
  <c r="M136" i="30"/>
  <c r="M137" i="30"/>
  <c r="M138" i="30"/>
  <c r="M139" i="30"/>
  <c r="M140" i="30"/>
  <c r="M141" i="30"/>
  <c r="M142" i="30"/>
  <c r="M143" i="30"/>
  <c r="M144" i="30"/>
  <c r="M145" i="30"/>
  <c r="M146" i="30"/>
  <c r="M147" i="30"/>
  <c r="M148" i="30"/>
  <c r="M149" i="30"/>
  <c r="M150" i="30"/>
  <c r="M151" i="30"/>
  <c r="M152" i="30"/>
  <c r="M153" i="30"/>
  <c r="M154" i="30"/>
  <c r="M155" i="30"/>
  <c r="M156" i="30"/>
  <c r="M157" i="30"/>
  <c r="M158" i="30"/>
  <c r="M159" i="30"/>
  <c r="M160" i="30"/>
  <c r="M161" i="30"/>
  <c r="M162" i="30"/>
  <c r="M163" i="30"/>
  <c r="M164" i="30"/>
  <c r="M165" i="30"/>
  <c r="M166" i="30"/>
  <c r="M167" i="30"/>
  <c r="M168" i="30"/>
  <c r="M169" i="30"/>
  <c r="M170" i="30"/>
  <c r="M171" i="30"/>
  <c r="M172" i="30"/>
  <c r="M173" i="30"/>
  <c r="M174" i="30"/>
  <c r="M175" i="30"/>
  <c r="M176" i="30"/>
  <c r="M177" i="30"/>
  <c r="M178" i="30"/>
  <c r="M179" i="30"/>
  <c r="M180" i="30"/>
  <c r="M181" i="30"/>
  <c r="M182" i="30"/>
  <c r="M183" i="30"/>
  <c r="M184" i="30"/>
  <c r="M185" i="30"/>
  <c r="M186" i="30"/>
  <c r="M187" i="30"/>
  <c r="M188" i="30"/>
  <c r="M189" i="30"/>
  <c r="M190" i="30"/>
  <c r="M191" i="30"/>
  <c r="M192" i="30"/>
  <c r="M193" i="30"/>
  <c r="M194" i="30"/>
  <c r="M195" i="30"/>
  <c r="M196" i="30"/>
  <c r="M197" i="30"/>
  <c r="M198" i="30"/>
  <c r="M199" i="30"/>
  <c r="M200" i="30"/>
  <c r="M19" i="25"/>
  <c r="M20" i="25"/>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M52" i="25"/>
  <c r="M53" i="25"/>
  <c r="M54" i="25"/>
  <c r="M55" i="25"/>
  <c r="M56" i="25"/>
  <c r="M57" i="25"/>
  <c r="M58" i="25"/>
  <c r="M59" i="25"/>
  <c r="M60" i="25"/>
  <c r="M61" i="25"/>
  <c r="M62" i="25"/>
  <c r="M63" i="25"/>
  <c r="M64" i="25"/>
  <c r="M65" i="25"/>
  <c r="M66" i="25"/>
  <c r="M67" i="25"/>
  <c r="M68" i="25"/>
  <c r="M69" i="25"/>
  <c r="M70" i="25"/>
  <c r="M71" i="25"/>
  <c r="M72" i="25"/>
  <c r="M73" i="25"/>
  <c r="M74" i="25"/>
  <c r="M75" i="25"/>
  <c r="M76" i="25"/>
  <c r="M77" i="25"/>
  <c r="M78" i="25"/>
  <c r="M79" i="25"/>
  <c r="M80" i="25"/>
  <c r="M81" i="25"/>
  <c r="M82" i="25"/>
  <c r="M83" i="25"/>
  <c r="M84" i="25"/>
  <c r="M85" i="25"/>
  <c r="M86" i="25"/>
  <c r="M87" i="25"/>
  <c r="M88" i="25"/>
  <c r="M89" i="25"/>
  <c r="M90" i="25"/>
  <c r="M91" i="25"/>
  <c r="M92" i="25"/>
  <c r="M93" i="25"/>
  <c r="M94" i="25"/>
  <c r="M95" i="25"/>
  <c r="M96" i="25"/>
  <c r="M97" i="25"/>
  <c r="M98" i="25"/>
  <c r="M99" i="25"/>
  <c r="M100" i="25"/>
  <c r="M101" i="25"/>
  <c r="M102" i="25"/>
  <c r="M103" i="25"/>
  <c r="M104" i="25"/>
  <c r="M105" i="25"/>
  <c r="M106" i="25"/>
  <c r="M107" i="25"/>
  <c r="M108" i="25"/>
  <c r="M109" i="25"/>
  <c r="M110" i="25"/>
  <c r="M111" i="25"/>
  <c r="M112" i="25"/>
  <c r="M113" i="25"/>
  <c r="M114" i="25"/>
  <c r="M115" i="25"/>
  <c r="M116" i="25"/>
  <c r="M117" i="25"/>
  <c r="M118" i="25"/>
  <c r="M119" i="25"/>
  <c r="M120" i="25"/>
  <c r="M121" i="25"/>
  <c r="M122" i="25"/>
  <c r="M123" i="25"/>
  <c r="M124" i="25"/>
  <c r="M125" i="25"/>
  <c r="M126" i="25"/>
  <c r="M127" i="25"/>
  <c r="M128" i="25"/>
  <c r="M129" i="25"/>
  <c r="M130" i="25"/>
  <c r="M131" i="25"/>
  <c r="M132" i="25"/>
  <c r="M133" i="25"/>
  <c r="M134" i="25"/>
  <c r="M135" i="25"/>
  <c r="M136" i="25"/>
  <c r="M137" i="25"/>
  <c r="M138" i="25"/>
  <c r="M139" i="25"/>
  <c r="M140" i="25"/>
  <c r="M141" i="25"/>
  <c r="M142" i="25"/>
  <c r="M143" i="25"/>
  <c r="M144" i="25"/>
  <c r="M145" i="25"/>
  <c r="M146" i="25"/>
  <c r="M147" i="25"/>
  <c r="M148" i="25"/>
  <c r="M149" i="25"/>
  <c r="M150" i="25"/>
  <c r="M151" i="25"/>
  <c r="M152" i="25"/>
  <c r="M153" i="25"/>
  <c r="M154" i="25"/>
  <c r="M155" i="25"/>
  <c r="M156" i="25"/>
  <c r="M157" i="25"/>
  <c r="M158" i="25"/>
  <c r="M159" i="25"/>
  <c r="M160" i="25"/>
  <c r="M161" i="25"/>
  <c r="M162" i="25"/>
  <c r="M163" i="25"/>
  <c r="M164" i="25"/>
  <c r="M165" i="25"/>
  <c r="M166" i="25"/>
  <c r="M167" i="25"/>
  <c r="M168" i="25"/>
  <c r="M169" i="25"/>
  <c r="M170" i="25"/>
  <c r="M171" i="25"/>
  <c r="M172" i="25"/>
  <c r="M173" i="25"/>
  <c r="M174" i="25"/>
  <c r="M175" i="25"/>
  <c r="M176" i="25"/>
  <c r="M177" i="25"/>
  <c r="M178" i="25"/>
  <c r="M179" i="25"/>
  <c r="M180" i="25"/>
  <c r="M181" i="25"/>
  <c r="M182" i="25"/>
  <c r="M183" i="25"/>
  <c r="M184" i="25"/>
  <c r="M185" i="25"/>
  <c r="M186" i="25"/>
  <c r="M187" i="25"/>
  <c r="M188" i="25"/>
  <c r="M189" i="25"/>
  <c r="M190" i="25"/>
  <c r="M191" i="25"/>
  <c r="M192" i="25"/>
  <c r="M193" i="25"/>
  <c r="M194" i="25"/>
  <c r="M195" i="25"/>
  <c r="M196" i="25"/>
  <c r="M197" i="25"/>
  <c r="M198" i="25"/>
  <c r="M199" i="25"/>
  <c r="M200" i="25"/>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19" i="41"/>
  <c r="M20" i="41"/>
  <c r="M21" i="41"/>
  <c r="M22"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M116" i="41"/>
  <c r="M117" i="41"/>
  <c r="M118" i="41"/>
  <c r="M119" i="41"/>
  <c r="M120" i="41"/>
  <c r="M121" i="41"/>
  <c r="M122" i="41"/>
  <c r="M123" i="41"/>
  <c r="M124" i="41"/>
  <c r="M125" i="41"/>
  <c r="M126" i="41"/>
  <c r="M127" i="41"/>
  <c r="M128" i="41"/>
  <c r="M129" i="41"/>
  <c r="M130" i="41"/>
  <c r="M131" i="41"/>
  <c r="M132" i="41"/>
  <c r="M133" i="41"/>
  <c r="M134" i="41"/>
  <c r="M135" i="41"/>
  <c r="M136" i="41"/>
  <c r="M137" i="41"/>
  <c r="M138" i="41"/>
  <c r="M139" i="41"/>
  <c r="M140" i="41"/>
  <c r="M141" i="41"/>
  <c r="M142" i="41"/>
  <c r="M143" i="41"/>
  <c r="M144" i="41"/>
  <c r="M145" i="41"/>
  <c r="M146" i="41"/>
  <c r="M147" i="41"/>
  <c r="M148" i="41"/>
  <c r="M149" i="41"/>
  <c r="M150" i="41"/>
  <c r="M151" i="41"/>
  <c r="M152" i="41"/>
  <c r="M153" i="41"/>
  <c r="M154" i="41"/>
  <c r="M155" i="41"/>
  <c r="M156" i="41"/>
  <c r="M157" i="41"/>
  <c r="M158" i="41"/>
  <c r="M159" i="41"/>
  <c r="M160" i="41"/>
  <c r="M161" i="41"/>
  <c r="M162" i="41"/>
  <c r="M163" i="41"/>
  <c r="M164" i="41"/>
  <c r="M165" i="41"/>
  <c r="M166" i="41"/>
  <c r="M167" i="41"/>
  <c r="M168" i="41"/>
  <c r="M169" i="41"/>
  <c r="M170" i="41"/>
  <c r="M171" i="41"/>
  <c r="M172" i="41"/>
  <c r="M173" i="41"/>
  <c r="M174" i="41"/>
  <c r="M175" i="41"/>
  <c r="M176" i="41"/>
  <c r="M177" i="41"/>
  <c r="M178" i="41"/>
  <c r="M179" i="41"/>
  <c r="M180" i="41"/>
  <c r="M181" i="41"/>
  <c r="M182" i="41"/>
  <c r="M183" i="41"/>
  <c r="M184" i="41"/>
  <c r="M185" i="41"/>
  <c r="M186" i="41"/>
  <c r="M187" i="41"/>
  <c r="M188" i="41"/>
  <c r="M189" i="41"/>
  <c r="M190" i="41"/>
  <c r="M191" i="41"/>
  <c r="M192" i="41"/>
  <c r="M193" i="41"/>
  <c r="M194" i="41"/>
  <c r="M195" i="41"/>
  <c r="M196" i="41"/>
  <c r="M197" i="41"/>
  <c r="M198" i="41"/>
  <c r="M199" i="41"/>
  <c r="M200" i="41"/>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19" i="43"/>
  <c r="M20" i="43"/>
  <c r="M21" i="43"/>
  <c r="M22" i="43"/>
  <c r="M23" i="43"/>
  <c r="M24" i="43"/>
  <c r="M25" i="43"/>
  <c r="M26" i="43"/>
  <c r="M27" i="43"/>
  <c r="M28" i="43"/>
  <c r="M29" i="43"/>
  <c r="M30" i="43"/>
  <c r="M31" i="43"/>
  <c r="M32" i="43"/>
  <c r="M33" i="43"/>
  <c r="M34" i="43"/>
  <c r="M35" i="43"/>
  <c r="M36" i="43"/>
  <c r="M37" i="43"/>
  <c r="M38" i="43"/>
  <c r="M39" i="43"/>
  <c r="M40" i="43"/>
  <c r="M41" i="43"/>
  <c r="M42" i="43"/>
  <c r="M43" i="43"/>
  <c r="M44" i="43"/>
  <c r="M45" i="43"/>
  <c r="M46" i="43"/>
  <c r="M47" i="43"/>
  <c r="M48" i="43"/>
  <c r="M49" i="43"/>
  <c r="M50" i="43"/>
  <c r="M51" i="43"/>
  <c r="M52" i="43"/>
  <c r="M53" i="43"/>
  <c r="M54" i="43"/>
  <c r="M55" i="43"/>
  <c r="M56" i="43"/>
  <c r="M57" i="43"/>
  <c r="M58" i="43"/>
  <c r="M59" i="43"/>
  <c r="M60" i="43"/>
  <c r="M61" i="43"/>
  <c r="M62" i="43"/>
  <c r="M63" i="43"/>
  <c r="M64" i="43"/>
  <c r="M65" i="43"/>
  <c r="M66" i="43"/>
  <c r="M67" i="43"/>
  <c r="M68" i="43"/>
  <c r="M69" i="43"/>
  <c r="M70" i="43"/>
  <c r="M71" i="43"/>
  <c r="M72" i="43"/>
  <c r="M73" i="43"/>
  <c r="M74" i="43"/>
  <c r="M75" i="43"/>
  <c r="M76" i="43"/>
  <c r="M77" i="43"/>
  <c r="M78" i="43"/>
  <c r="M79" i="43"/>
  <c r="M80" i="43"/>
  <c r="M81" i="43"/>
  <c r="M82" i="43"/>
  <c r="M83" i="43"/>
  <c r="M84" i="43"/>
  <c r="M85" i="43"/>
  <c r="M86" i="43"/>
  <c r="M87" i="43"/>
  <c r="M88" i="43"/>
  <c r="M89" i="43"/>
  <c r="M90" i="43"/>
  <c r="M91" i="43"/>
  <c r="M92" i="43"/>
  <c r="M93" i="43"/>
  <c r="M94" i="43"/>
  <c r="M95" i="43"/>
  <c r="M96" i="43"/>
  <c r="M97" i="43"/>
  <c r="M98" i="43"/>
  <c r="M99" i="43"/>
  <c r="M100" i="43"/>
  <c r="M101" i="43"/>
  <c r="M102" i="43"/>
  <c r="M103" i="43"/>
  <c r="M104" i="43"/>
  <c r="M105" i="43"/>
  <c r="M106" i="43"/>
  <c r="M107" i="43"/>
  <c r="M108" i="43"/>
  <c r="M109" i="43"/>
  <c r="M110" i="43"/>
  <c r="M111" i="43"/>
  <c r="M112" i="43"/>
  <c r="M113" i="43"/>
  <c r="M114" i="43"/>
  <c r="M115" i="43"/>
  <c r="M116" i="43"/>
  <c r="M117" i="43"/>
  <c r="M118" i="43"/>
  <c r="M119" i="43"/>
  <c r="M120" i="43"/>
  <c r="M121" i="43"/>
  <c r="M122" i="43"/>
  <c r="M123" i="43"/>
  <c r="M124" i="43"/>
  <c r="M125" i="43"/>
  <c r="M126" i="43"/>
  <c r="M127" i="43"/>
  <c r="M128" i="43"/>
  <c r="M129" i="43"/>
  <c r="M130" i="43"/>
  <c r="M131" i="43"/>
  <c r="M132" i="43"/>
  <c r="M133" i="43"/>
  <c r="M134" i="43"/>
  <c r="M135" i="43"/>
  <c r="M136" i="43"/>
  <c r="M137" i="43"/>
  <c r="M138" i="43"/>
  <c r="M139" i="43"/>
  <c r="M140" i="43"/>
  <c r="M141" i="43"/>
  <c r="M142" i="43"/>
  <c r="M143" i="43"/>
  <c r="M144" i="43"/>
  <c r="M145" i="43"/>
  <c r="M146" i="43"/>
  <c r="M147" i="43"/>
  <c r="M148" i="43"/>
  <c r="M149" i="43"/>
  <c r="M150" i="43"/>
  <c r="M151" i="43"/>
  <c r="M152" i="43"/>
  <c r="M153" i="43"/>
  <c r="M154" i="43"/>
  <c r="M155" i="43"/>
  <c r="M156" i="43"/>
  <c r="M157" i="43"/>
  <c r="M158" i="43"/>
  <c r="M159" i="43"/>
  <c r="M160" i="43"/>
  <c r="M161" i="43"/>
  <c r="M162" i="43"/>
  <c r="M163" i="43"/>
  <c r="M164" i="43"/>
  <c r="M165" i="43"/>
  <c r="M166" i="43"/>
  <c r="M167" i="43"/>
  <c r="M168" i="43"/>
  <c r="M169" i="43"/>
  <c r="M170" i="43"/>
  <c r="M171" i="43"/>
  <c r="M172" i="43"/>
  <c r="M173" i="43"/>
  <c r="M174" i="43"/>
  <c r="M175" i="43"/>
  <c r="M176" i="43"/>
  <c r="M177" i="43"/>
  <c r="M178" i="43"/>
  <c r="M179" i="43"/>
  <c r="M180" i="43"/>
  <c r="M181" i="43"/>
  <c r="M182" i="43"/>
  <c r="M183" i="43"/>
  <c r="M184" i="43"/>
  <c r="M185" i="43"/>
  <c r="M186" i="43"/>
  <c r="M187" i="43"/>
  <c r="M188" i="43"/>
  <c r="M189" i="43"/>
  <c r="M190" i="43"/>
  <c r="M191" i="43"/>
  <c r="M192" i="43"/>
  <c r="M193" i="43"/>
  <c r="M194" i="43"/>
  <c r="M195" i="43"/>
  <c r="M196" i="43"/>
  <c r="M197" i="43"/>
  <c r="M198" i="43"/>
  <c r="M199" i="43"/>
  <c r="M200" i="43"/>
  <c r="M19" i="23"/>
  <c r="M20" i="23"/>
  <c r="M21" i="23"/>
  <c r="M22" i="23"/>
  <c r="M23" i="23"/>
  <c r="M24" i="23"/>
  <c r="M25" i="23"/>
  <c r="M26" i="23"/>
  <c r="M27" i="23"/>
  <c r="M28" i="23"/>
  <c r="M29" i="23"/>
  <c r="M30" i="23"/>
  <c r="M31" i="23"/>
  <c r="M32" i="23"/>
  <c r="M33" i="23"/>
  <c r="M34" i="23"/>
  <c r="M35" i="23"/>
  <c r="M36" i="23"/>
  <c r="M37" i="23"/>
  <c r="M38" i="23"/>
  <c r="M39" i="23"/>
  <c r="M40" i="23"/>
  <c r="M41" i="23"/>
  <c r="M42" i="23"/>
  <c r="M43" i="23"/>
  <c r="M44" i="23"/>
  <c r="M45" i="23"/>
  <c r="M46" i="23"/>
  <c r="M47" i="23"/>
  <c r="M48" i="23"/>
  <c r="M49" i="23"/>
  <c r="M50" i="23"/>
  <c r="M51" i="23"/>
  <c r="M52" i="23"/>
  <c r="M53" i="23"/>
  <c r="M54" i="23"/>
  <c r="M55" i="23"/>
  <c r="M56" i="23"/>
  <c r="M57" i="23"/>
  <c r="M58" i="23"/>
  <c r="M59" i="23"/>
  <c r="M60" i="23"/>
  <c r="M61" i="23"/>
  <c r="M62" i="23"/>
  <c r="M63" i="23"/>
  <c r="M64" i="23"/>
  <c r="M65" i="23"/>
  <c r="M66" i="23"/>
  <c r="M67" i="23"/>
  <c r="M68" i="23"/>
  <c r="M69" i="23"/>
  <c r="M70" i="23"/>
  <c r="M71" i="23"/>
  <c r="M72" i="23"/>
  <c r="M73" i="23"/>
  <c r="M74" i="23"/>
  <c r="M75" i="23"/>
  <c r="M76" i="23"/>
  <c r="M77" i="23"/>
  <c r="M78" i="23"/>
  <c r="M79" i="23"/>
  <c r="M80" i="23"/>
  <c r="M81" i="23"/>
  <c r="M82" i="23"/>
  <c r="M83" i="23"/>
  <c r="M84" i="23"/>
  <c r="M85" i="23"/>
  <c r="M86" i="23"/>
  <c r="M87" i="23"/>
  <c r="M88" i="23"/>
  <c r="M89" i="23"/>
  <c r="M90" i="23"/>
  <c r="M91" i="23"/>
  <c r="M92" i="23"/>
  <c r="M93" i="23"/>
  <c r="M94" i="23"/>
  <c r="M95" i="23"/>
  <c r="M96" i="23"/>
  <c r="M97" i="23"/>
  <c r="M98" i="23"/>
  <c r="M99" i="23"/>
  <c r="M100" i="23"/>
  <c r="M101" i="23"/>
  <c r="M102" i="23"/>
  <c r="M103" i="23"/>
  <c r="M104" i="23"/>
  <c r="M105" i="23"/>
  <c r="M106" i="23"/>
  <c r="M107" i="23"/>
  <c r="M108" i="23"/>
  <c r="M109" i="23"/>
  <c r="M110" i="23"/>
  <c r="M111" i="23"/>
  <c r="M112" i="23"/>
  <c r="M113" i="23"/>
  <c r="M114" i="23"/>
  <c r="M115" i="23"/>
  <c r="M116" i="23"/>
  <c r="M117" i="23"/>
  <c r="M118" i="23"/>
  <c r="M119" i="23"/>
  <c r="M120" i="23"/>
  <c r="M121" i="23"/>
  <c r="M122" i="23"/>
  <c r="M123" i="23"/>
  <c r="M124" i="23"/>
  <c r="M125" i="23"/>
  <c r="M126" i="23"/>
  <c r="M127" i="23"/>
  <c r="M128" i="23"/>
  <c r="M129" i="23"/>
  <c r="M130" i="23"/>
  <c r="M131" i="23"/>
  <c r="M132" i="23"/>
  <c r="M133" i="23"/>
  <c r="M134" i="23"/>
  <c r="M135" i="23"/>
  <c r="M136" i="23"/>
  <c r="M137" i="23"/>
  <c r="M138" i="23"/>
  <c r="M139" i="23"/>
  <c r="M140" i="23"/>
  <c r="M141" i="23"/>
  <c r="M142" i="23"/>
  <c r="M143" i="23"/>
  <c r="M144" i="23"/>
  <c r="M145" i="23"/>
  <c r="M146" i="23"/>
  <c r="M147" i="23"/>
  <c r="M148" i="23"/>
  <c r="M149" i="23"/>
  <c r="M150" i="23"/>
  <c r="M151" i="23"/>
  <c r="M152" i="23"/>
  <c r="M153" i="23"/>
  <c r="M154" i="23"/>
  <c r="M155" i="23"/>
  <c r="M156" i="23"/>
  <c r="M157" i="23"/>
  <c r="M158" i="23"/>
  <c r="M159" i="23"/>
  <c r="M160" i="23"/>
  <c r="M161" i="23"/>
  <c r="M162" i="23"/>
  <c r="M163" i="23"/>
  <c r="M164" i="23"/>
  <c r="M165" i="23"/>
  <c r="M166" i="23"/>
  <c r="M167" i="23"/>
  <c r="M168" i="23"/>
  <c r="M169" i="23"/>
  <c r="M170" i="23"/>
  <c r="M171" i="23"/>
  <c r="M172" i="23"/>
  <c r="M173" i="23"/>
  <c r="M174" i="23"/>
  <c r="M175" i="23"/>
  <c r="M176" i="23"/>
  <c r="M177" i="23"/>
  <c r="M178" i="23"/>
  <c r="M179" i="23"/>
  <c r="M180" i="23"/>
  <c r="M181" i="23"/>
  <c r="M182" i="23"/>
  <c r="M183" i="23"/>
  <c r="M184" i="23"/>
  <c r="M185" i="23"/>
  <c r="M186" i="23"/>
  <c r="M187" i="23"/>
  <c r="M188" i="23"/>
  <c r="M189" i="23"/>
  <c r="M190" i="23"/>
  <c r="M191" i="23"/>
  <c r="M192" i="23"/>
  <c r="M193" i="23"/>
  <c r="M194" i="23"/>
  <c r="M195" i="23"/>
  <c r="M196" i="23"/>
  <c r="M197" i="23"/>
  <c r="M198" i="23"/>
  <c r="M199" i="23"/>
  <c r="M200" i="23"/>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19" i="44"/>
  <c r="M20" i="44"/>
  <c r="M21" i="44"/>
  <c r="M22" i="44"/>
  <c r="M23" i="44"/>
  <c r="M24" i="44"/>
  <c r="M25" i="44"/>
  <c r="M26" i="44"/>
  <c r="M27" i="44"/>
  <c r="M28" i="44"/>
  <c r="M29" i="44"/>
  <c r="M30" i="44"/>
  <c r="M31" i="44"/>
  <c r="M32" i="44"/>
  <c r="M33" i="44"/>
  <c r="M34" i="44"/>
  <c r="M35" i="44"/>
  <c r="M36" i="44"/>
  <c r="M37" i="44"/>
  <c r="M38" i="44"/>
  <c r="M39" i="44"/>
  <c r="M40" i="44"/>
  <c r="M41" i="44"/>
  <c r="M42" i="44"/>
  <c r="M43" i="44"/>
  <c r="M44" i="44"/>
  <c r="M45" i="44"/>
  <c r="M46" i="44"/>
  <c r="M47" i="44"/>
  <c r="M48" i="44"/>
  <c r="M49" i="44"/>
  <c r="M50" i="44"/>
  <c r="M51" i="44"/>
  <c r="M52" i="44"/>
  <c r="M53" i="44"/>
  <c r="M54" i="44"/>
  <c r="M55" i="44"/>
  <c r="M56" i="44"/>
  <c r="M57" i="44"/>
  <c r="M58" i="44"/>
  <c r="M59" i="44"/>
  <c r="M60" i="44"/>
  <c r="M61" i="44"/>
  <c r="M62" i="44"/>
  <c r="M63" i="44"/>
  <c r="M64" i="44"/>
  <c r="M65" i="44"/>
  <c r="M66" i="44"/>
  <c r="M67" i="44"/>
  <c r="M68" i="44"/>
  <c r="M69" i="44"/>
  <c r="M70" i="44"/>
  <c r="M71" i="44"/>
  <c r="M72" i="44"/>
  <c r="M73" i="44"/>
  <c r="M74" i="44"/>
  <c r="M75" i="44"/>
  <c r="M76" i="44"/>
  <c r="M77" i="44"/>
  <c r="M78" i="44"/>
  <c r="M79" i="44"/>
  <c r="M80" i="44"/>
  <c r="M81" i="44"/>
  <c r="M82" i="44"/>
  <c r="M83" i="44"/>
  <c r="M84" i="44"/>
  <c r="M85" i="44"/>
  <c r="M86" i="44"/>
  <c r="M87" i="44"/>
  <c r="M88" i="44"/>
  <c r="M89" i="44"/>
  <c r="M90" i="44"/>
  <c r="M91" i="44"/>
  <c r="M92" i="44"/>
  <c r="M93" i="44"/>
  <c r="M94" i="44"/>
  <c r="M95" i="44"/>
  <c r="M96" i="44"/>
  <c r="M97" i="44"/>
  <c r="M98" i="44"/>
  <c r="M99" i="44"/>
  <c r="M100" i="44"/>
  <c r="M101" i="44"/>
  <c r="M102" i="44"/>
  <c r="M103" i="44"/>
  <c r="M104" i="44"/>
  <c r="M105" i="44"/>
  <c r="M106" i="44"/>
  <c r="M107" i="44"/>
  <c r="M108" i="44"/>
  <c r="M109" i="44"/>
  <c r="M110" i="44"/>
  <c r="M111" i="44"/>
  <c r="M112" i="44"/>
  <c r="M113" i="44"/>
  <c r="M114" i="44"/>
  <c r="M115" i="44"/>
  <c r="M116" i="44"/>
  <c r="M117" i="44"/>
  <c r="M118" i="44"/>
  <c r="M119" i="44"/>
  <c r="M120" i="44"/>
  <c r="M121" i="44"/>
  <c r="M122" i="44"/>
  <c r="M123" i="44"/>
  <c r="M124" i="44"/>
  <c r="M125" i="44"/>
  <c r="M126" i="44"/>
  <c r="M127" i="44"/>
  <c r="M128" i="44"/>
  <c r="M129" i="44"/>
  <c r="M130" i="44"/>
  <c r="M131" i="44"/>
  <c r="M132" i="44"/>
  <c r="M133" i="44"/>
  <c r="M134" i="44"/>
  <c r="M135" i="44"/>
  <c r="M136" i="44"/>
  <c r="M137" i="44"/>
  <c r="M138" i="44"/>
  <c r="M139" i="44"/>
  <c r="M140" i="44"/>
  <c r="M141" i="44"/>
  <c r="M142" i="44"/>
  <c r="M143" i="44"/>
  <c r="M144" i="44"/>
  <c r="M145" i="44"/>
  <c r="M146" i="44"/>
  <c r="M147" i="44"/>
  <c r="M148" i="44"/>
  <c r="M149" i="44"/>
  <c r="M150" i="44"/>
  <c r="M151" i="44"/>
  <c r="M152" i="44"/>
  <c r="M153" i="44"/>
  <c r="M154" i="44"/>
  <c r="M155" i="44"/>
  <c r="M156" i="44"/>
  <c r="M157" i="44"/>
  <c r="M158" i="44"/>
  <c r="M159" i="44"/>
  <c r="M160" i="44"/>
  <c r="M161" i="44"/>
  <c r="M162" i="44"/>
  <c r="M163" i="44"/>
  <c r="M164" i="44"/>
  <c r="M165" i="44"/>
  <c r="M166" i="44"/>
  <c r="M167" i="44"/>
  <c r="M168" i="44"/>
  <c r="M169" i="44"/>
  <c r="M170" i="44"/>
  <c r="M171" i="44"/>
  <c r="M172" i="44"/>
  <c r="M173" i="44"/>
  <c r="M174" i="44"/>
  <c r="M175" i="44"/>
  <c r="M176" i="44"/>
  <c r="M177" i="44"/>
  <c r="M178" i="44"/>
  <c r="M179" i="44"/>
  <c r="M180" i="44"/>
  <c r="M181" i="44"/>
  <c r="M182" i="44"/>
  <c r="M183" i="44"/>
  <c r="M184" i="44"/>
  <c r="M185" i="44"/>
  <c r="M186" i="44"/>
  <c r="M187" i="44"/>
  <c r="M188" i="44"/>
  <c r="M189" i="44"/>
  <c r="M190" i="44"/>
  <c r="M191" i="44"/>
  <c r="M192" i="44"/>
  <c r="M193" i="44"/>
  <c r="M194" i="44"/>
  <c r="M195" i="44"/>
  <c r="M196" i="44"/>
  <c r="M197" i="44"/>
  <c r="M198" i="44"/>
  <c r="M199" i="44"/>
  <c r="M200" i="44"/>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13" i="32"/>
  <c r="M114" i="32"/>
  <c r="M115" i="32"/>
  <c r="M116" i="32"/>
  <c r="M117" i="32"/>
  <c r="M118" i="32"/>
  <c r="M119" i="32"/>
  <c r="M120" i="32"/>
  <c r="M121" i="32"/>
  <c r="M122" i="32"/>
  <c r="M123" i="32"/>
  <c r="M124" i="32"/>
  <c r="M125" i="32"/>
  <c r="M126" i="32"/>
  <c r="M127" i="32"/>
  <c r="M128" i="32"/>
  <c r="M129" i="32"/>
  <c r="M130" i="32"/>
  <c r="M131" i="32"/>
  <c r="M132" i="32"/>
  <c r="M133" i="32"/>
  <c r="M134" i="32"/>
  <c r="M135" i="32"/>
  <c r="M136" i="32"/>
  <c r="M137" i="32"/>
  <c r="M138" i="32"/>
  <c r="M139" i="32"/>
  <c r="M140" i="32"/>
  <c r="M141" i="32"/>
  <c r="M142" i="32"/>
  <c r="M143" i="32"/>
  <c r="M144" i="32"/>
  <c r="M145" i="32"/>
  <c r="M146" i="32"/>
  <c r="M147" i="32"/>
  <c r="M148" i="32"/>
  <c r="M149" i="32"/>
  <c r="M150" i="32"/>
  <c r="M151" i="32"/>
  <c r="M152" i="32"/>
  <c r="M153" i="32"/>
  <c r="M154" i="32"/>
  <c r="M155" i="32"/>
  <c r="M156" i="32"/>
  <c r="M157" i="32"/>
  <c r="M158" i="32"/>
  <c r="M159" i="32"/>
  <c r="M160" i="32"/>
  <c r="M161" i="32"/>
  <c r="M162" i="32"/>
  <c r="M163" i="32"/>
  <c r="M164" i="32"/>
  <c r="M165" i="32"/>
  <c r="M166" i="32"/>
  <c r="M167" i="32"/>
  <c r="M168" i="32"/>
  <c r="M169" i="32"/>
  <c r="M170" i="32"/>
  <c r="M171" i="32"/>
  <c r="M172" i="32"/>
  <c r="M173" i="32"/>
  <c r="M174" i="32"/>
  <c r="M175" i="32"/>
  <c r="M176" i="32"/>
  <c r="M177" i="32"/>
  <c r="M178" i="32"/>
  <c r="M179" i="32"/>
  <c r="M180" i="32"/>
  <c r="M181" i="32"/>
  <c r="M182" i="32"/>
  <c r="M183" i="32"/>
  <c r="M184" i="32"/>
  <c r="M185" i="32"/>
  <c r="M186" i="32"/>
  <c r="M187" i="32"/>
  <c r="M188" i="32"/>
  <c r="M189" i="32"/>
  <c r="M190" i="32"/>
  <c r="M191" i="32"/>
  <c r="M192" i="32"/>
  <c r="M193" i="32"/>
  <c r="M194" i="32"/>
  <c r="M195" i="32"/>
  <c r="M196" i="32"/>
  <c r="M197" i="32"/>
  <c r="M198" i="32"/>
  <c r="M199" i="32"/>
  <c r="M200" i="32"/>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19" i="45"/>
  <c r="M20" i="45"/>
  <c r="M21" i="45"/>
  <c r="M22" i="45"/>
  <c r="M23" i="45"/>
  <c r="M24" i="45"/>
  <c r="M25" i="45"/>
  <c r="M26" i="45"/>
  <c r="M27" i="45"/>
  <c r="M28" i="45"/>
  <c r="M29" i="45"/>
  <c r="M30" i="45"/>
  <c r="M31" i="45"/>
  <c r="M32" i="45"/>
  <c r="M33" i="45"/>
  <c r="M34" i="45"/>
  <c r="M35" i="45"/>
  <c r="M36" i="45"/>
  <c r="M37" i="45"/>
  <c r="M38" i="45"/>
  <c r="M39" i="45"/>
  <c r="M40" i="45"/>
  <c r="M41" i="45"/>
  <c r="M42" i="45"/>
  <c r="M43" i="45"/>
  <c r="M44" i="45"/>
  <c r="M45" i="45"/>
  <c r="M46" i="45"/>
  <c r="M47" i="45"/>
  <c r="M48" i="45"/>
  <c r="M49" i="45"/>
  <c r="M50" i="45"/>
  <c r="M51" i="45"/>
  <c r="M52" i="45"/>
  <c r="M53" i="45"/>
  <c r="M54" i="45"/>
  <c r="M55" i="45"/>
  <c r="M56" i="45"/>
  <c r="M57" i="45"/>
  <c r="M58" i="45"/>
  <c r="M59" i="45"/>
  <c r="M60" i="45"/>
  <c r="M61" i="45"/>
  <c r="M62" i="45"/>
  <c r="M63" i="45"/>
  <c r="M64" i="45"/>
  <c r="M65" i="45"/>
  <c r="M66" i="45"/>
  <c r="M67" i="45"/>
  <c r="M68" i="45"/>
  <c r="M69" i="45"/>
  <c r="M70" i="45"/>
  <c r="M71" i="45"/>
  <c r="M72" i="45"/>
  <c r="M73" i="45"/>
  <c r="M74" i="45"/>
  <c r="M75" i="45"/>
  <c r="M76" i="45"/>
  <c r="M77" i="45"/>
  <c r="M78" i="45"/>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24" i="45"/>
  <c r="M125" i="45"/>
  <c r="M126" i="45"/>
  <c r="M127" i="45"/>
  <c r="M128" i="45"/>
  <c r="M129" i="45"/>
  <c r="M130" i="45"/>
  <c r="M131" i="45"/>
  <c r="M132" i="45"/>
  <c r="M133" i="45"/>
  <c r="M134" i="45"/>
  <c r="M135" i="45"/>
  <c r="M136" i="45"/>
  <c r="M137" i="45"/>
  <c r="M138" i="45"/>
  <c r="M139" i="45"/>
  <c r="M140" i="45"/>
  <c r="M141" i="45"/>
  <c r="M142" i="45"/>
  <c r="M143" i="45"/>
  <c r="M144" i="45"/>
  <c r="M145" i="45"/>
  <c r="M146" i="45"/>
  <c r="M147" i="45"/>
  <c r="M148" i="45"/>
  <c r="M149" i="45"/>
  <c r="M150" i="45"/>
  <c r="M151" i="45"/>
  <c r="M152" i="45"/>
  <c r="M153" i="45"/>
  <c r="M154" i="45"/>
  <c r="M155" i="45"/>
  <c r="M156" i="45"/>
  <c r="M157" i="45"/>
  <c r="M158" i="45"/>
  <c r="M159" i="45"/>
  <c r="M160" i="45"/>
  <c r="M161" i="45"/>
  <c r="M162" i="45"/>
  <c r="M163" i="45"/>
  <c r="M164" i="45"/>
  <c r="M165" i="45"/>
  <c r="M166" i="45"/>
  <c r="M167" i="45"/>
  <c r="M168" i="45"/>
  <c r="M169" i="45"/>
  <c r="M170" i="45"/>
  <c r="M171" i="45"/>
  <c r="M172" i="45"/>
  <c r="M173" i="45"/>
  <c r="M174" i="45"/>
  <c r="M175" i="45"/>
  <c r="M176" i="45"/>
  <c r="M177" i="45"/>
  <c r="M178" i="45"/>
  <c r="M179" i="45"/>
  <c r="M180" i="45"/>
  <c r="M181" i="45"/>
  <c r="M182" i="45"/>
  <c r="M183" i="45"/>
  <c r="M184" i="45"/>
  <c r="M185" i="45"/>
  <c r="M186" i="45"/>
  <c r="M187" i="45"/>
  <c r="M188" i="45"/>
  <c r="M189" i="45"/>
  <c r="M190" i="45"/>
  <c r="M191" i="45"/>
  <c r="M192" i="45"/>
  <c r="M193" i="45"/>
  <c r="M194" i="45"/>
  <c r="M195" i="45"/>
  <c r="M196" i="45"/>
  <c r="M197" i="45"/>
  <c r="M198" i="45"/>
  <c r="M199" i="45"/>
  <c r="M200" i="45"/>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44" i="34"/>
  <c r="M45" i="34"/>
  <c r="M46" i="34"/>
  <c r="M47" i="34"/>
  <c r="M48" i="34"/>
  <c r="M49" i="34"/>
  <c r="M50" i="34"/>
  <c r="M51" i="34"/>
  <c r="M52" i="34"/>
  <c r="M53" i="34"/>
  <c r="M54" i="34"/>
  <c r="M55" i="34"/>
  <c r="M56" i="34"/>
  <c r="M57" i="34"/>
  <c r="M58" i="34"/>
  <c r="M59" i="34"/>
  <c r="M60" i="34"/>
  <c r="M61" i="34"/>
  <c r="M62" i="34"/>
  <c r="M63" i="34"/>
  <c r="M64" i="34"/>
  <c r="M65" i="34"/>
  <c r="M66" i="34"/>
  <c r="M67" i="34"/>
  <c r="M68" i="34"/>
  <c r="M69" i="34"/>
  <c r="M70" i="34"/>
  <c r="M71" i="34"/>
  <c r="M72" i="34"/>
  <c r="M73" i="34"/>
  <c r="M74" i="34"/>
  <c r="M75" i="34"/>
  <c r="M76" i="34"/>
  <c r="M77" i="34"/>
  <c r="M78" i="34"/>
  <c r="M79" i="34"/>
  <c r="M80" i="34"/>
  <c r="M81" i="34"/>
  <c r="M82" i="34"/>
  <c r="M83" i="34"/>
  <c r="M84" i="34"/>
  <c r="M85" i="34"/>
  <c r="M86" i="34"/>
  <c r="M87" i="34"/>
  <c r="M88" i="34"/>
  <c r="M89" i="34"/>
  <c r="M90" i="34"/>
  <c r="M91" i="34"/>
  <c r="M92" i="34"/>
  <c r="M93" i="34"/>
  <c r="M94" i="34"/>
  <c r="M95" i="34"/>
  <c r="M96" i="34"/>
  <c r="M97" i="34"/>
  <c r="M98" i="34"/>
  <c r="M99" i="34"/>
  <c r="M100" i="34"/>
  <c r="M101" i="34"/>
  <c r="M102" i="34"/>
  <c r="M103" i="34"/>
  <c r="M104" i="34"/>
  <c r="M105" i="34"/>
  <c r="M106" i="34"/>
  <c r="M107" i="34"/>
  <c r="M108" i="34"/>
  <c r="M109" i="34"/>
  <c r="M110" i="34"/>
  <c r="M111" i="34"/>
  <c r="M112" i="34"/>
  <c r="M113" i="34"/>
  <c r="M114" i="34"/>
  <c r="M115" i="34"/>
  <c r="M116" i="34"/>
  <c r="M117" i="34"/>
  <c r="M118" i="34"/>
  <c r="M119" i="34"/>
  <c r="M120" i="34"/>
  <c r="M121" i="34"/>
  <c r="M122" i="34"/>
  <c r="M123" i="34"/>
  <c r="M124" i="34"/>
  <c r="M125" i="34"/>
  <c r="M126" i="34"/>
  <c r="M127" i="34"/>
  <c r="M128" i="34"/>
  <c r="M129" i="34"/>
  <c r="M130" i="34"/>
  <c r="M131" i="34"/>
  <c r="M132" i="34"/>
  <c r="M133" i="34"/>
  <c r="M134" i="34"/>
  <c r="M135" i="34"/>
  <c r="M136" i="34"/>
  <c r="M137" i="34"/>
  <c r="M138" i="34"/>
  <c r="M139" i="34"/>
  <c r="M140" i="34"/>
  <c r="M141" i="34"/>
  <c r="M142" i="34"/>
  <c r="M143" i="34"/>
  <c r="M144" i="34"/>
  <c r="M145" i="34"/>
  <c r="M146" i="34"/>
  <c r="M147" i="34"/>
  <c r="M148" i="34"/>
  <c r="M149" i="34"/>
  <c r="M150" i="34"/>
  <c r="M151" i="34"/>
  <c r="M152" i="34"/>
  <c r="M153" i="34"/>
  <c r="M154" i="34"/>
  <c r="M155" i="34"/>
  <c r="M156" i="34"/>
  <c r="M157" i="34"/>
  <c r="M158" i="34"/>
  <c r="M159" i="34"/>
  <c r="M160" i="34"/>
  <c r="M161" i="34"/>
  <c r="M162" i="34"/>
  <c r="M163" i="34"/>
  <c r="M164" i="34"/>
  <c r="M165" i="34"/>
  <c r="M166" i="34"/>
  <c r="M167" i="34"/>
  <c r="M168" i="34"/>
  <c r="M169" i="34"/>
  <c r="M170" i="34"/>
  <c r="M171" i="34"/>
  <c r="M172" i="34"/>
  <c r="M173" i="34"/>
  <c r="M174" i="34"/>
  <c r="M175" i="34"/>
  <c r="M176" i="34"/>
  <c r="M177" i="34"/>
  <c r="M178" i="34"/>
  <c r="M179" i="34"/>
  <c r="M180" i="34"/>
  <c r="M181" i="34"/>
  <c r="M182" i="34"/>
  <c r="M183" i="34"/>
  <c r="M184" i="34"/>
  <c r="M185" i="34"/>
  <c r="M186" i="34"/>
  <c r="M187" i="34"/>
  <c r="M188" i="34"/>
  <c r="M189" i="34"/>
  <c r="M190" i="34"/>
  <c r="M191" i="34"/>
  <c r="M192" i="34"/>
  <c r="M193" i="34"/>
  <c r="M194" i="34"/>
  <c r="M195" i="34"/>
  <c r="M196" i="34"/>
  <c r="M197" i="34"/>
  <c r="M198" i="34"/>
  <c r="M199" i="34"/>
  <c r="M200" i="34"/>
  <c r="M19" i="33"/>
  <c r="M20" i="33"/>
  <c r="M21" i="33"/>
  <c r="M22" i="33"/>
  <c r="M23" i="33"/>
  <c r="M24" i="33"/>
  <c r="M25" i="33"/>
  <c r="M26" i="33"/>
  <c r="M27" i="33"/>
  <c r="M28" i="33"/>
  <c r="M29" i="33"/>
  <c r="M30" i="33"/>
  <c r="M31" i="33"/>
  <c r="M32" i="33"/>
  <c r="M33" i="33"/>
  <c r="M34" i="33"/>
  <c r="M35" i="33"/>
  <c r="M36" i="33"/>
  <c r="M37" i="33"/>
  <c r="M38" i="33"/>
  <c r="M39" i="33"/>
  <c r="M40" i="33"/>
  <c r="M41" i="33"/>
  <c r="M42" i="33"/>
  <c r="M43" i="33"/>
  <c r="M44" i="33"/>
  <c r="M45" i="33"/>
  <c r="M46" i="33"/>
  <c r="M47" i="33"/>
  <c r="M48" i="33"/>
  <c r="M49" i="33"/>
  <c r="M50" i="33"/>
  <c r="M51" i="33"/>
  <c r="M52" i="33"/>
  <c r="M53" i="33"/>
  <c r="M54" i="33"/>
  <c r="M55" i="33"/>
  <c r="M56" i="33"/>
  <c r="M57" i="33"/>
  <c r="M58" i="33"/>
  <c r="M59" i="33"/>
  <c r="M60" i="33"/>
  <c r="M61" i="33"/>
  <c r="M62" i="33"/>
  <c r="M63" i="33"/>
  <c r="M64" i="33"/>
  <c r="M65" i="33"/>
  <c r="M66" i="33"/>
  <c r="M67" i="33"/>
  <c r="M68" i="33"/>
  <c r="M69" i="33"/>
  <c r="M70" i="33"/>
  <c r="M71" i="33"/>
  <c r="M72" i="33"/>
  <c r="M73" i="33"/>
  <c r="M74" i="33"/>
  <c r="M75" i="33"/>
  <c r="M76" i="33"/>
  <c r="M77" i="33"/>
  <c r="M78" i="33"/>
  <c r="M79" i="33"/>
  <c r="M80" i="33"/>
  <c r="M81" i="33"/>
  <c r="M82" i="33"/>
  <c r="M83" i="33"/>
  <c r="M84" i="33"/>
  <c r="M85" i="33"/>
  <c r="M86" i="33"/>
  <c r="M87" i="33"/>
  <c r="M88" i="33"/>
  <c r="M89" i="33"/>
  <c r="M90" i="33"/>
  <c r="M91" i="33"/>
  <c r="M92" i="33"/>
  <c r="M93" i="33"/>
  <c r="M94" i="33"/>
  <c r="M95" i="33"/>
  <c r="M96" i="33"/>
  <c r="M97" i="33"/>
  <c r="M98" i="33"/>
  <c r="M99" i="33"/>
  <c r="M100" i="33"/>
  <c r="M101" i="33"/>
  <c r="M102" i="33"/>
  <c r="M103" i="33"/>
  <c r="M104" i="33"/>
  <c r="M105" i="33"/>
  <c r="M106" i="33"/>
  <c r="M107" i="33"/>
  <c r="M108" i="33"/>
  <c r="M109" i="33"/>
  <c r="M110" i="33"/>
  <c r="M111" i="33"/>
  <c r="M112" i="33"/>
  <c r="M113" i="33"/>
  <c r="M114" i="33"/>
  <c r="M115" i="33"/>
  <c r="M116" i="33"/>
  <c r="M117" i="33"/>
  <c r="M118" i="33"/>
  <c r="M119" i="33"/>
  <c r="M120" i="33"/>
  <c r="M121" i="33"/>
  <c r="M122" i="33"/>
  <c r="M123" i="33"/>
  <c r="M124" i="33"/>
  <c r="M125" i="33"/>
  <c r="M126" i="33"/>
  <c r="M127" i="33"/>
  <c r="M128" i="33"/>
  <c r="M129" i="33"/>
  <c r="M130" i="33"/>
  <c r="M131" i="33"/>
  <c r="M132" i="33"/>
  <c r="M133" i="33"/>
  <c r="M134" i="33"/>
  <c r="M135" i="33"/>
  <c r="M136" i="33"/>
  <c r="M137" i="33"/>
  <c r="M138" i="33"/>
  <c r="M139" i="33"/>
  <c r="M140" i="33"/>
  <c r="M141" i="33"/>
  <c r="M142" i="33"/>
  <c r="M143" i="33"/>
  <c r="M144" i="33"/>
  <c r="M145" i="33"/>
  <c r="M146" i="33"/>
  <c r="M147" i="33"/>
  <c r="M148" i="33"/>
  <c r="M149" i="33"/>
  <c r="M150" i="33"/>
  <c r="M151" i="33"/>
  <c r="M152" i="33"/>
  <c r="M153" i="33"/>
  <c r="M154" i="33"/>
  <c r="M155" i="33"/>
  <c r="M156" i="33"/>
  <c r="M157" i="33"/>
  <c r="M158" i="33"/>
  <c r="M159" i="33"/>
  <c r="M160" i="33"/>
  <c r="M161" i="33"/>
  <c r="M162" i="33"/>
  <c r="M163" i="33"/>
  <c r="M164" i="33"/>
  <c r="M165" i="33"/>
  <c r="M166" i="33"/>
  <c r="M167" i="33"/>
  <c r="M168" i="33"/>
  <c r="M169" i="33"/>
  <c r="M170" i="33"/>
  <c r="M171" i="33"/>
  <c r="M172" i="33"/>
  <c r="M173" i="33"/>
  <c r="M174" i="33"/>
  <c r="M175" i="33"/>
  <c r="M176" i="33"/>
  <c r="M177" i="33"/>
  <c r="M178" i="33"/>
  <c r="M179" i="33"/>
  <c r="M180" i="33"/>
  <c r="M181" i="33"/>
  <c r="M182" i="33"/>
  <c r="M183" i="33"/>
  <c r="M184" i="33"/>
  <c r="M185" i="33"/>
  <c r="M186" i="33"/>
  <c r="M187" i="33"/>
  <c r="M188" i="33"/>
  <c r="M189" i="33"/>
  <c r="M190" i="33"/>
  <c r="M191" i="33"/>
  <c r="M192" i="33"/>
  <c r="M193" i="33"/>
  <c r="M194" i="33"/>
  <c r="M195" i="33"/>
  <c r="M196" i="33"/>
  <c r="M197" i="33"/>
  <c r="M198" i="33"/>
  <c r="M199" i="33"/>
  <c r="M200" i="33"/>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01" i="46"/>
  <c r="M102" i="46"/>
  <c r="M103" i="46"/>
  <c r="M104" i="46"/>
  <c r="M105" i="46"/>
  <c r="M106" i="46"/>
  <c r="M107" i="46"/>
  <c r="M108" i="46"/>
  <c r="M109" i="46"/>
  <c r="M110" i="46"/>
  <c r="M111" i="46"/>
  <c r="M112" i="46"/>
  <c r="M113" i="46"/>
  <c r="M114" i="46"/>
  <c r="M115" i="46"/>
  <c r="M116" i="46"/>
  <c r="M117" i="46"/>
  <c r="M118" i="46"/>
  <c r="M119" i="46"/>
  <c r="M120" i="46"/>
  <c r="M121" i="46"/>
  <c r="M122" i="46"/>
  <c r="M123" i="46"/>
  <c r="M124" i="46"/>
  <c r="M125" i="46"/>
  <c r="M126" i="46"/>
  <c r="M127" i="46"/>
  <c r="M128" i="46"/>
  <c r="M129" i="46"/>
  <c r="M130" i="46"/>
  <c r="M131" i="46"/>
  <c r="M132" i="46"/>
  <c r="M133" i="46"/>
  <c r="M134" i="46"/>
  <c r="M135" i="46"/>
  <c r="M136" i="46"/>
  <c r="M137"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M187" i="46"/>
  <c r="M188" i="46"/>
  <c r="M189" i="46"/>
  <c r="M190" i="46"/>
  <c r="M191" i="46"/>
  <c r="M192" i="46"/>
  <c r="M193" i="46"/>
  <c r="M194" i="46"/>
  <c r="M195" i="46"/>
  <c r="M196" i="46"/>
  <c r="M197" i="46"/>
  <c r="M198" i="46"/>
  <c r="M199" i="46"/>
  <c r="M200" i="46"/>
  <c r="M19" i="47"/>
  <c r="M20" i="47"/>
  <c r="M21" i="47"/>
  <c r="M22" i="47"/>
  <c r="M23" i="47"/>
  <c r="M24" i="47"/>
  <c r="M25" i="47"/>
  <c r="M26" i="47"/>
  <c r="M27" i="47"/>
  <c r="M28" i="47"/>
  <c r="M29" i="47"/>
  <c r="M30" i="47"/>
  <c r="M31" i="47"/>
  <c r="M32" i="47"/>
  <c r="M33" i="47"/>
  <c r="M34" i="47"/>
  <c r="M35" i="47"/>
  <c r="M36" i="47"/>
  <c r="M37" i="47"/>
  <c r="M38" i="47"/>
  <c r="M39" i="47"/>
  <c r="M40" i="47"/>
  <c r="M41" i="47"/>
  <c r="M42" i="47"/>
  <c r="M43" i="47"/>
  <c r="M44" i="47"/>
  <c r="M45" i="47"/>
  <c r="M46" i="47"/>
  <c r="M47" i="47"/>
  <c r="M48" i="47"/>
  <c r="M49" i="47"/>
  <c r="M50" i="47"/>
  <c r="M51" i="47"/>
  <c r="M52" i="47"/>
  <c r="M53" i="47"/>
  <c r="M54" i="47"/>
  <c r="M55" i="47"/>
  <c r="M56" i="47"/>
  <c r="M57" i="47"/>
  <c r="M58" i="47"/>
  <c r="M59" i="47"/>
  <c r="M60" i="47"/>
  <c r="M61" i="47"/>
  <c r="M62" i="47"/>
  <c r="M63" i="47"/>
  <c r="M64" i="47"/>
  <c r="M65" i="47"/>
  <c r="M66" i="47"/>
  <c r="M67" i="47"/>
  <c r="M68" i="47"/>
  <c r="M69" i="47"/>
  <c r="M70" i="47"/>
  <c r="M71" i="47"/>
  <c r="M72" i="47"/>
  <c r="M73" i="47"/>
  <c r="M74" i="47"/>
  <c r="M75" i="47"/>
  <c r="M76" i="47"/>
  <c r="M77" i="47"/>
  <c r="M78" i="47"/>
  <c r="M79" i="47"/>
  <c r="M80" i="47"/>
  <c r="M81" i="47"/>
  <c r="M82" i="47"/>
  <c r="M83" i="47"/>
  <c r="M84" i="47"/>
  <c r="M85" i="47"/>
  <c r="M86" i="47"/>
  <c r="M87" i="47"/>
  <c r="M88" i="47"/>
  <c r="M89" i="47"/>
  <c r="M90" i="47"/>
  <c r="M91" i="47"/>
  <c r="M92" i="47"/>
  <c r="M93" i="47"/>
  <c r="M94" i="47"/>
  <c r="M95" i="47"/>
  <c r="M96" i="47"/>
  <c r="M97" i="47"/>
  <c r="M98" i="47"/>
  <c r="M99" i="47"/>
  <c r="M100" i="47"/>
  <c r="M101" i="47"/>
  <c r="M102" i="47"/>
  <c r="M103" i="47"/>
  <c r="M104" i="47"/>
  <c r="M105" i="47"/>
  <c r="M106" i="47"/>
  <c r="M107" i="47"/>
  <c r="M108" i="47"/>
  <c r="M109" i="47"/>
  <c r="M110" i="47"/>
  <c r="M111" i="47"/>
  <c r="M112" i="47"/>
  <c r="M113" i="47"/>
  <c r="M114" i="47"/>
  <c r="M115" i="47"/>
  <c r="M116" i="47"/>
  <c r="M117" i="47"/>
  <c r="M118" i="47"/>
  <c r="M119" i="47"/>
  <c r="M120" i="47"/>
  <c r="M121" i="47"/>
  <c r="M122" i="47"/>
  <c r="M123" i="47"/>
  <c r="M124" i="47"/>
  <c r="M125" i="47"/>
  <c r="M126" i="47"/>
  <c r="M127" i="47"/>
  <c r="M128" i="47"/>
  <c r="M129" i="47"/>
  <c r="M130" i="47"/>
  <c r="M131" i="47"/>
  <c r="M132" i="47"/>
  <c r="M133" i="47"/>
  <c r="M134" i="47"/>
  <c r="M135" i="47"/>
  <c r="M136" i="47"/>
  <c r="M137" i="47"/>
  <c r="M138" i="47"/>
  <c r="M139" i="47"/>
  <c r="M140" i="47"/>
  <c r="M141" i="47"/>
  <c r="M142" i="47"/>
  <c r="M143" i="47"/>
  <c r="M144" i="47"/>
  <c r="M145" i="47"/>
  <c r="M146" i="47"/>
  <c r="M147" i="47"/>
  <c r="M148" i="47"/>
  <c r="M149" i="47"/>
  <c r="M150" i="47"/>
  <c r="M151" i="47"/>
  <c r="M152" i="47"/>
  <c r="M153" i="47"/>
  <c r="M154" i="47"/>
  <c r="M155" i="47"/>
  <c r="M156" i="47"/>
  <c r="M157" i="47"/>
  <c r="M158" i="47"/>
  <c r="M159" i="47"/>
  <c r="M160" i="47"/>
  <c r="M161" i="47"/>
  <c r="M162" i="47"/>
  <c r="M163" i="47"/>
  <c r="M164" i="47"/>
  <c r="M165" i="47"/>
  <c r="M166" i="47"/>
  <c r="M167" i="47"/>
  <c r="M168" i="47"/>
  <c r="M169" i="47"/>
  <c r="M170" i="47"/>
  <c r="M171" i="47"/>
  <c r="M172" i="47"/>
  <c r="M173" i="47"/>
  <c r="M174" i="47"/>
  <c r="M175" i="47"/>
  <c r="M176" i="47"/>
  <c r="M177" i="47"/>
  <c r="M178" i="47"/>
  <c r="M179" i="47"/>
  <c r="M180" i="47"/>
  <c r="M181" i="47"/>
  <c r="M182" i="47"/>
  <c r="M183" i="47"/>
  <c r="M184" i="47"/>
  <c r="M185" i="47"/>
  <c r="M186" i="47"/>
  <c r="M187" i="47"/>
  <c r="M188" i="47"/>
  <c r="M189" i="47"/>
  <c r="M190" i="47"/>
  <c r="M191" i="47"/>
  <c r="M192" i="47"/>
  <c r="M193" i="47"/>
  <c r="M194" i="47"/>
  <c r="M195" i="47"/>
  <c r="M196" i="47"/>
  <c r="M197" i="47"/>
  <c r="M198" i="47"/>
  <c r="M199" i="47"/>
  <c r="M200" i="47"/>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19" i="48"/>
  <c r="M20" i="48"/>
  <c r="M21" i="48"/>
  <c r="M22" i="48"/>
  <c r="M23" i="48"/>
  <c r="M24" i="48"/>
  <c r="M25" i="48"/>
  <c r="M26" i="48"/>
  <c r="M27" i="48"/>
  <c r="M28" i="48"/>
  <c r="M29" i="48"/>
  <c r="M30" i="48"/>
  <c r="M31" i="48"/>
  <c r="M32" i="48"/>
  <c r="M33" i="48"/>
  <c r="M34" i="48"/>
  <c r="M35" i="48"/>
  <c r="M36" i="48"/>
  <c r="M37" i="48"/>
  <c r="M38" i="48"/>
  <c r="M39" i="48"/>
  <c r="M40" i="48"/>
  <c r="M41" i="48"/>
  <c r="M42" i="48"/>
  <c r="M43" i="48"/>
  <c r="M44" i="48"/>
  <c r="M45" i="48"/>
  <c r="M46" i="48"/>
  <c r="M47" i="48"/>
  <c r="M48" i="48"/>
  <c r="M49" i="48"/>
  <c r="M50" i="48"/>
  <c r="M51" i="48"/>
  <c r="M52" i="48"/>
  <c r="M53" i="48"/>
  <c r="M54" i="48"/>
  <c r="M55" i="48"/>
  <c r="M56" i="48"/>
  <c r="M57" i="48"/>
  <c r="M58" i="48"/>
  <c r="M59" i="48"/>
  <c r="M60" i="48"/>
  <c r="M61" i="48"/>
  <c r="M62" i="48"/>
  <c r="M63" i="48"/>
  <c r="M64" i="48"/>
  <c r="M65" i="48"/>
  <c r="M66" i="48"/>
  <c r="M67" i="48"/>
  <c r="M68" i="48"/>
  <c r="M69" i="48"/>
  <c r="M70" i="48"/>
  <c r="M71" i="48"/>
  <c r="M72" i="48"/>
  <c r="M73" i="48"/>
  <c r="M74" i="48"/>
  <c r="M75" i="48"/>
  <c r="M76" i="48"/>
  <c r="M77" i="48"/>
  <c r="M78" i="48"/>
  <c r="M79" i="48"/>
  <c r="M80" i="48"/>
  <c r="M81" i="48"/>
  <c r="M82" i="48"/>
  <c r="M83" i="48"/>
  <c r="M84" i="48"/>
  <c r="M85" i="48"/>
  <c r="M86" i="48"/>
  <c r="M87" i="48"/>
  <c r="M88" i="48"/>
  <c r="M89" i="48"/>
  <c r="M90" i="48"/>
  <c r="M91" i="48"/>
  <c r="M92" i="48"/>
  <c r="M93" i="48"/>
  <c r="M94" i="48"/>
  <c r="M95" i="48"/>
  <c r="M96" i="48"/>
  <c r="M97" i="48"/>
  <c r="M98" i="48"/>
  <c r="M99" i="48"/>
  <c r="M100" i="48"/>
  <c r="M101" i="48"/>
  <c r="M102" i="48"/>
  <c r="M103" i="48"/>
  <c r="M104" i="48"/>
  <c r="M105" i="48"/>
  <c r="M106" i="48"/>
  <c r="M107" i="48"/>
  <c r="M108" i="48"/>
  <c r="M109" i="48"/>
  <c r="M110" i="48"/>
  <c r="M111" i="48"/>
  <c r="M112" i="48"/>
  <c r="M113" i="48"/>
  <c r="M114" i="48"/>
  <c r="M115" i="48"/>
  <c r="M116" i="48"/>
  <c r="M117" i="48"/>
  <c r="M118" i="48"/>
  <c r="M119" i="48"/>
  <c r="M120" i="48"/>
  <c r="M121" i="48"/>
  <c r="M122" i="48"/>
  <c r="M123" i="48"/>
  <c r="M124" i="48"/>
  <c r="M125" i="48"/>
  <c r="M126" i="48"/>
  <c r="M127" i="48"/>
  <c r="M128" i="48"/>
  <c r="M129" i="48"/>
  <c r="M130" i="48"/>
  <c r="M131" i="48"/>
  <c r="M132" i="48"/>
  <c r="M133" i="48"/>
  <c r="M134" i="48"/>
  <c r="M135" i="48"/>
  <c r="M136" i="48"/>
  <c r="M137" i="48"/>
  <c r="M138" i="48"/>
  <c r="M139" i="48"/>
  <c r="M140" i="48"/>
  <c r="M141" i="48"/>
  <c r="M142" i="48"/>
  <c r="M143" i="48"/>
  <c r="M144" i="48"/>
  <c r="M145" i="48"/>
  <c r="M146" i="48"/>
  <c r="M147" i="48"/>
  <c r="M148" i="48"/>
  <c r="M149" i="48"/>
  <c r="M150" i="48"/>
  <c r="M151" i="48"/>
  <c r="M152" i="48"/>
  <c r="M153" i="48"/>
  <c r="M154" i="48"/>
  <c r="M155" i="48"/>
  <c r="M156" i="48"/>
  <c r="M157" i="48"/>
  <c r="M158" i="48"/>
  <c r="M159" i="48"/>
  <c r="M160" i="48"/>
  <c r="M161" i="48"/>
  <c r="M162" i="48"/>
  <c r="M163" i="48"/>
  <c r="M164" i="48"/>
  <c r="M165" i="48"/>
  <c r="M166" i="48"/>
  <c r="M167" i="48"/>
  <c r="M168" i="48"/>
  <c r="M169" i="48"/>
  <c r="M170" i="48"/>
  <c r="M171" i="48"/>
  <c r="M172" i="48"/>
  <c r="M173" i="48"/>
  <c r="M174" i="48"/>
  <c r="M175" i="48"/>
  <c r="M176" i="48"/>
  <c r="M177" i="48"/>
  <c r="M178" i="48"/>
  <c r="M179" i="48"/>
  <c r="M180" i="48"/>
  <c r="M181" i="48"/>
  <c r="M182" i="48"/>
  <c r="M183" i="48"/>
  <c r="M184" i="48"/>
  <c r="M185" i="48"/>
  <c r="M186" i="48"/>
  <c r="M187" i="48"/>
  <c r="M188" i="48"/>
  <c r="M189" i="48"/>
  <c r="M190" i="48"/>
  <c r="M191" i="48"/>
  <c r="M192" i="48"/>
  <c r="M193" i="48"/>
  <c r="M194" i="48"/>
  <c r="M195" i="48"/>
  <c r="M196" i="48"/>
  <c r="M197" i="48"/>
  <c r="M198" i="48"/>
  <c r="M199" i="48"/>
  <c r="M200" i="48"/>
  <c r="M19" i="49"/>
  <c r="M20" i="49"/>
  <c r="M21" i="49"/>
  <c r="M22" i="49"/>
  <c r="M23" i="49"/>
  <c r="M24" i="49"/>
  <c r="M25" i="49"/>
  <c r="M26" i="49"/>
  <c r="M27" i="49"/>
  <c r="M28" i="49"/>
  <c r="M29" i="49"/>
  <c r="M30" i="49"/>
  <c r="M31" i="49"/>
  <c r="M32" i="49"/>
  <c r="M33" i="49"/>
  <c r="M34" i="49"/>
  <c r="M35" i="49"/>
  <c r="M36" i="49"/>
  <c r="M37" i="49"/>
  <c r="M38" i="49"/>
  <c r="M39" i="49"/>
  <c r="M40" i="49"/>
  <c r="M41" i="49"/>
  <c r="M42" i="49"/>
  <c r="M43" i="49"/>
  <c r="M44" i="49"/>
  <c r="M45" i="49"/>
  <c r="M46" i="49"/>
  <c r="M47" i="49"/>
  <c r="M48" i="49"/>
  <c r="M49" i="49"/>
  <c r="M50" i="49"/>
  <c r="M51" i="49"/>
  <c r="M52" i="49"/>
  <c r="M53" i="49"/>
  <c r="M54" i="49"/>
  <c r="M55" i="49"/>
  <c r="M56" i="49"/>
  <c r="M57" i="49"/>
  <c r="M58" i="49"/>
  <c r="M59" i="49"/>
  <c r="M60" i="49"/>
  <c r="M61" i="49"/>
  <c r="M62" i="49"/>
  <c r="M63" i="49"/>
  <c r="M64" i="49"/>
  <c r="M65" i="49"/>
  <c r="M66" i="49"/>
  <c r="M67" i="49"/>
  <c r="M68" i="49"/>
  <c r="M69" i="49"/>
  <c r="M70" i="49"/>
  <c r="M71" i="49"/>
  <c r="M72" i="49"/>
  <c r="M73" i="49"/>
  <c r="M74" i="49"/>
  <c r="M75" i="49"/>
  <c r="M76" i="49"/>
  <c r="M77" i="49"/>
  <c r="M78" i="49"/>
  <c r="M79" i="49"/>
  <c r="M80" i="49"/>
  <c r="M81" i="49"/>
  <c r="M82" i="49"/>
  <c r="M83" i="49"/>
  <c r="M84" i="49"/>
  <c r="M85" i="49"/>
  <c r="M86" i="49"/>
  <c r="M87" i="49"/>
  <c r="M88" i="49"/>
  <c r="M89" i="49"/>
  <c r="M90" i="49"/>
  <c r="M91" i="49"/>
  <c r="M92" i="49"/>
  <c r="M93" i="49"/>
  <c r="M94" i="49"/>
  <c r="M95" i="49"/>
  <c r="M96" i="49"/>
  <c r="M97" i="49"/>
  <c r="M98" i="49"/>
  <c r="M99" i="49"/>
  <c r="M100" i="49"/>
  <c r="M101" i="49"/>
  <c r="M102" i="49"/>
  <c r="M103" i="49"/>
  <c r="M104" i="49"/>
  <c r="M105" i="49"/>
  <c r="M106" i="49"/>
  <c r="M107" i="49"/>
  <c r="M108" i="49"/>
  <c r="M109" i="49"/>
  <c r="M110" i="49"/>
  <c r="M111" i="49"/>
  <c r="M112" i="49"/>
  <c r="M113" i="49"/>
  <c r="M114" i="49"/>
  <c r="M115" i="49"/>
  <c r="M116" i="49"/>
  <c r="M117" i="49"/>
  <c r="M118" i="49"/>
  <c r="M119" i="49"/>
  <c r="M120" i="49"/>
  <c r="M121" i="49"/>
  <c r="M122" i="49"/>
  <c r="M123" i="49"/>
  <c r="M124" i="49"/>
  <c r="M125" i="49"/>
  <c r="M126" i="49"/>
  <c r="M127" i="49"/>
  <c r="M128" i="49"/>
  <c r="M129" i="49"/>
  <c r="M130" i="49"/>
  <c r="M131" i="49"/>
  <c r="M132" i="49"/>
  <c r="M133" i="49"/>
  <c r="M134" i="49"/>
  <c r="M135" i="49"/>
  <c r="M136" i="49"/>
  <c r="M137" i="49"/>
  <c r="M138" i="49"/>
  <c r="M139" i="49"/>
  <c r="M140" i="49"/>
  <c r="M141" i="49"/>
  <c r="M142" i="49"/>
  <c r="M143" i="49"/>
  <c r="M144" i="49"/>
  <c r="M145" i="49"/>
  <c r="M146" i="49"/>
  <c r="M147" i="49"/>
  <c r="M148" i="49"/>
  <c r="M149" i="49"/>
  <c r="M150" i="49"/>
  <c r="M151" i="49"/>
  <c r="M152" i="49"/>
  <c r="M153" i="49"/>
  <c r="M154" i="49"/>
  <c r="M155" i="49"/>
  <c r="M156" i="49"/>
  <c r="M157" i="49"/>
  <c r="M158" i="49"/>
  <c r="M159" i="49"/>
  <c r="M160" i="49"/>
  <c r="M161" i="49"/>
  <c r="M162" i="49"/>
  <c r="M163" i="49"/>
  <c r="M164" i="49"/>
  <c r="M165" i="49"/>
  <c r="M166" i="49"/>
  <c r="M167" i="49"/>
  <c r="M168" i="49"/>
  <c r="M169" i="49"/>
  <c r="M170" i="49"/>
  <c r="M171" i="49"/>
  <c r="M172" i="49"/>
  <c r="M173" i="49"/>
  <c r="M174" i="49"/>
  <c r="M175" i="49"/>
  <c r="M176" i="49"/>
  <c r="M177" i="49"/>
  <c r="M178" i="49"/>
  <c r="M179" i="49"/>
  <c r="M180" i="49"/>
  <c r="M181" i="49"/>
  <c r="M182" i="49"/>
  <c r="M183" i="49"/>
  <c r="M184" i="49"/>
  <c r="M185" i="49"/>
  <c r="M186" i="49"/>
  <c r="M187" i="49"/>
  <c r="M188" i="49"/>
  <c r="M189" i="49"/>
  <c r="M190" i="49"/>
  <c r="M191" i="49"/>
  <c r="M192" i="49"/>
  <c r="M193" i="49"/>
  <c r="M194" i="49"/>
  <c r="M195" i="49"/>
  <c r="M196" i="49"/>
  <c r="M197" i="49"/>
  <c r="M198" i="49"/>
  <c r="M199" i="49"/>
  <c r="M200" i="49"/>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18" i="35"/>
  <c r="M18" i="18"/>
  <c r="M18" i="21"/>
  <c r="M18" i="36"/>
  <c r="M18" i="8"/>
  <c r="M18" i="11"/>
  <c r="M18" i="17"/>
  <c r="M18" i="37"/>
  <c r="M18" i="38"/>
  <c r="M18" i="39"/>
  <c r="M18" i="29"/>
  <c r="M18" i="26"/>
  <c r="M18" i="30"/>
  <c r="M18" i="25"/>
  <c r="M18" i="4"/>
  <c r="M18" i="41"/>
  <c r="M18" i="14"/>
  <c r="M18" i="7"/>
  <c r="M18" i="42"/>
  <c r="M18" i="43"/>
  <c r="M18" i="23"/>
  <c r="M18" i="19"/>
  <c r="M18" i="44"/>
  <c r="M18" i="32"/>
  <c r="M18" i="31"/>
  <c r="M18" i="45"/>
  <c r="M18" i="34"/>
  <c r="M18" i="33"/>
  <c r="M18" i="46"/>
  <c r="M18" i="47"/>
  <c r="M18" i="13"/>
  <c r="M18" i="48"/>
  <c r="M18" i="49"/>
  <c r="I28" i="16" l="1"/>
  <c r="H28" i="16"/>
  <c r="I20" i="16"/>
  <c r="H20" i="16"/>
  <c r="I194" i="49"/>
  <c r="H194" i="49"/>
  <c r="I186" i="49"/>
  <c r="H186" i="49"/>
  <c r="I178" i="49"/>
  <c r="H178" i="49"/>
  <c r="I170" i="49"/>
  <c r="H170" i="49"/>
  <c r="I162" i="49"/>
  <c r="H162" i="49"/>
  <c r="I154" i="49"/>
  <c r="H154" i="49"/>
  <c r="I146" i="49"/>
  <c r="H146" i="49"/>
  <c r="I138" i="49"/>
  <c r="H138" i="49"/>
  <c r="I130" i="49"/>
  <c r="H130" i="49"/>
  <c r="I122" i="49"/>
  <c r="H122" i="49"/>
  <c r="I114" i="49"/>
  <c r="H114" i="49"/>
  <c r="I106" i="49"/>
  <c r="H106" i="49"/>
  <c r="I98" i="49"/>
  <c r="H98" i="49"/>
  <c r="I90" i="49"/>
  <c r="H90" i="49"/>
  <c r="I82" i="49"/>
  <c r="H82" i="49"/>
  <c r="I74" i="49"/>
  <c r="H74" i="49"/>
  <c r="I66" i="49"/>
  <c r="H66" i="49"/>
  <c r="I58" i="49"/>
  <c r="H58" i="49"/>
  <c r="I50" i="49"/>
  <c r="H50" i="49"/>
  <c r="I42" i="49"/>
  <c r="H42" i="49"/>
  <c r="I34" i="49"/>
  <c r="H34" i="49"/>
  <c r="I26" i="49"/>
  <c r="H26" i="49"/>
  <c r="I200" i="48"/>
  <c r="H200" i="48"/>
  <c r="I192" i="48"/>
  <c r="H192" i="48"/>
  <c r="I184" i="48"/>
  <c r="H184" i="48"/>
  <c r="I176" i="48"/>
  <c r="H176" i="48"/>
  <c r="I168" i="48"/>
  <c r="H168" i="48"/>
  <c r="I160" i="48"/>
  <c r="H160" i="48"/>
  <c r="I152" i="48"/>
  <c r="H152" i="48"/>
  <c r="I144" i="48"/>
  <c r="H144" i="48"/>
  <c r="I136" i="48"/>
  <c r="H136" i="48"/>
  <c r="I29" i="16"/>
  <c r="H29" i="16"/>
  <c r="I195" i="49"/>
  <c r="H195" i="49"/>
  <c r="I187" i="49"/>
  <c r="H187" i="49"/>
  <c r="I179" i="49"/>
  <c r="H179" i="49"/>
  <c r="I171" i="49"/>
  <c r="H171" i="49"/>
  <c r="I163" i="49"/>
  <c r="H163" i="49"/>
  <c r="I155" i="49"/>
  <c r="H155" i="49"/>
  <c r="I147" i="49"/>
  <c r="H147" i="49"/>
  <c r="I139" i="49"/>
  <c r="H139" i="49"/>
  <c r="I131" i="49"/>
  <c r="H131" i="49"/>
  <c r="I123" i="49"/>
  <c r="H123" i="49"/>
  <c r="I115" i="49"/>
  <c r="H115" i="49"/>
  <c r="I107" i="49"/>
  <c r="H107" i="49"/>
  <c r="I99" i="49"/>
  <c r="H99" i="49"/>
  <c r="I91" i="49"/>
  <c r="H91" i="49"/>
  <c r="I83" i="49"/>
  <c r="H83" i="49"/>
  <c r="I75" i="49"/>
  <c r="H75" i="49"/>
  <c r="I67" i="49"/>
  <c r="H67" i="49"/>
  <c r="I59" i="49"/>
  <c r="H59" i="49"/>
  <c r="I51" i="49"/>
  <c r="H51" i="49"/>
  <c r="I43" i="49"/>
  <c r="H43" i="49"/>
  <c r="I35" i="49"/>
  <c r="H35" i="49"/>
  <c r="I27" i="49"/>
  <c r="H27" i="49"/>
  <c r="I19" i="49"/>
  <c r="H19" i="49"/>
  <c r="I193" i="48"/>
  <c r="H193" i="48"/>
  <c r="I185" i="48"/>
  <c r="H185" i="48"/>
  <c r="I177" i="48"/>
  <c r="H177" i="48"/>
  <c r="I169" i="48"/>
  <c r="H169" i="48"/>
  <c r="I161" i="48"/>
  <c r="H161" i="48"/>
  <c r="I153" i="48"/>
  <c r="H153" i="48"/>
  <c r="I145" i="48"/>
  <c r="H145" i="48"/>
  <c r="I137" i="48"/>
  <c r="H137" i="48"/>
  <c r="I129" i="48"/>
  <c r="H129" i="48"/>
  <c r="I121" i="48"/>
  <c r="H121" i="48"/>
  <c r="I113" i="48"/>
  <c r="H113" i="48"/>
  <c r="I105" i="48"/>
  <c r="H105" i="48"/>
  <c r="I97" i="48"/>
  <c r="H97" i="48"/>
  <c r="I89" i="48"/>
  <c r="H89" i="48"/>
  <c r="I81" i="48"/>
  <c r="H81" i="48"/>
  <c r="I73" i="48"/>
  <c r="H73" i="48"/>
  <c r="I65" i="48"/>
  <c r="H65" i="48"/>
  <c r="I57" i="48"/>
  <c r="H57" i="48"/>
  <c r="I49" i="48"/>
  <c r="H49" i="48"/>
  <c r="I41" i="48"/>
  <c r="H41" i="48"/>
  <c r="I33" i="48"/>
  <c r="H33" i="48"/>
  <c r="I25" i="48"/>
  <c r="H25" i="48"/>
  <c r="I199" i="13"/>
  <c r="H199" i="13"/>
  <c r="I191" i="13"/>
  <c r="H191" i="13"/>
  <c r="I183" i="13"/>
  <c r="H183" i="13"/>
  <c r="I175" i="13"/>
  <c r="H175" i="13"/>
  <c r="I167" i="13"/>
  <c r="H167" i="13"/>
  <c r="I159" i="13"/>
  <c r="H159" i="13"/>
  <c r="I151" i="13"/>
  <c r="H151" i="13"/>
  <c r="I143" i="13"/>
  <c r="H143" i="13"/>
  <c r="I135" i="13"/>
  <c r="H135" i="13"/>
  <c r="I127" i="13"/>
  <c r="H127" i="13"/>
  <c r="I119" i="13"/>
  <c r="H119" i="13"/>
  <c r="I111" i="13"/>
  <c r="H111" i="13"/>
  <c r="I103" i="13"/>
  <c r="H103" i="13"/>
  <c r="I95" i="13"/>
  <c r="H95" i="13"/>
  <c r="I87" i="13"/>
  <c r="H87" i="13"/>
  <c r="I79" i="13"/>
  <c r="H79" i="13"/>
  <c r="I71" i="13"/>
  <c r="H71" i="13"/>
  <c r="I63" i="13"/>
  <c r="H63" i="13"/>
  <c r="I55" i="13"/>
  <c r="H55" i="13"/>
  <c r="I47" i="13"/>
  <c r="H47" i="13"/>
  <c r="I39" i="13"/>
  <c r="H39" i="13"/>
  <c r="I31" i="13"/>
  <c r="H31" i="13"/>
  <c r="I23" i="13"/>
  <c r="H23" i="13"/>
  <c r="I197" i="47"/>
  <c r="H197" i="47"/>
  <c r="I189" i="47"/>
  <c r="H189" i="47"/>
  <c r="I181" i="47"/>
  <c r="H181" i="47"/>
  <c r="I173" i="47"/>
  <c r="H173" i="47"/>
  <c r="I165" i="47"/>
  <c r="H165" i="47"/>
  <c r="I157" i="47"/>
  <c r="H157" i="47"/>
  <c r="I149" i="47"/>
  <c r="H149" i="47"/>
  <c r="I141" i="47"/>
  <c r="H141" i="47"/>
  <c r="I133" i="47"/>
  <c r="H133" i="47"/>
  <c r="I125" i="47"/>
  <c r="H125" i="47"/>
  <c r="I117" i="47"/>
  <c r="H117" i="47"/>
  <c r="I109" i="47"/>
  <c r="H109" i="47"/>
  <c r="I101" i="47"/>
  <c r="H101" i="47"/>
  <c r="I93" i="47"/>
  <c r="H93" i="47"/>
  <c r="I85" i="47"/>
  <c r="H85" i="47"/>
  <c r="I77" i="47"/>
  <c r="H77" i="47"/>
  <c r="I69" i="47"/>
  <c r="H69" i="47"/>
  <c r="I61" i="47"/>
  <c r="H61" i="47"/>
  <c r="I53" i="47"/>
  <c r="H53" i="47"/>
  <c r="I45" i="47"/>
  <c r="H45" i="47"/>
  <c r="I37" i="47"/>
  <c r="H37" i="47"/>
  <c r="I29" i="47"/>
  <c r="H29" i="47"/>
  <c r="I21" i="47"/>
  <c r="H21" i="47"/>
  <c r="I195" i="46"/>
  <c r="H195" i="46"/>
  <c r="I187" i="46"/>
  <c r="H187" i="46"/>
  <c r="I179" i="46"/>
  <c r="H179" i="46"/>
  <c r="I171" i="46"/>
  <c r="H171" i="46"/>
  <c r="I163" i="46"/>
  <c r="H163" i="46"/>
  <c r="I155" i="46"/>
  <c r="H155" i="46"/>
  <c r="I147" i="46"/>
  <c r="H147" i="46"/>
  <c r="I139" i="46"/>
  <c r="H139" i="46"/>
  <c r="I131" i="46"/>
  <c r="H131" i="46"/>
  <c r="I123" i="46"/>
  <c r="H123" i="46"/>
  <c r="I115" i="46"/>
  <c r="H115" i="46"/>
  <c r="I107" i="46"/>
  <c r="H107" i="46"/>
  <c r="I99" i="46"/>
  <c r="H99" i="46"/>
  <c r="I91" i="46"/>
  <c r="H91" i="46"/>
  <c r="I83" i="46"/>
  <c r="H83" i="46"/>
  <c r="I75" i="46"/>
  <c r="H75" i="46"/>
  <c r="I67" i="46"/>
  <c r="H67" i="46"/>
  <c r="I59" i="46"/>
  <c r="H59" i="46"/>
  <c r="I51" i="46"/>
  <c r="H51" i="46"/>
  <c r="I43" i="46"/>
  <c r="H43" i="46"/>
  <c r="I35" i="46"/>
  <c r="H35" i="46"/>
  <c r="I27" i="46"/>
  <c r="H27" i="46"/>
  <c r="I19" i="46"/>
  <c r="H19" i="46"/>
  <c r="I193" i="33"/>
  <c r="H193" i="33"/>
  <c r="I185" i="33"/>
  <c r="H185" i="33"/>
  <c r="I177" i="33"/>
  <c r="H177" i="33"/>
  <c r="I169" i="33"/>
  <c r="H169" i="33"/>
  <c r="I161" i="33"/>
  <c r="H161" i="33"/>
  <c r="I153" i="33"/>
  <c r="H153" i="33"/>
  <c r="I145" i="33"/>
  <c r="H145" i="33"/>
  <c r="I137" i="33"/>
  <c r="H137" i="33"/>
  <c r="I129" i="33"/>
  <c r="H129" i="33"/>
  <c r="I121" i="33"/>
  <c r="H121" i="33"/>
  <c r="I113" i="33"/>
  <c r="H113" i="33"/>
  <c r="I105" i="33"/>
  <c r="H105" i="33"/>
  <c r="I97" i="33"/>
  <c r="H97" i="33"/>
  <c r="I89" i="33"/>
  <c r="H89" i="33"/>
  <c r="I81" i="33"/>
  <c r="H81" i="33"/>
  <c r="I73" i="33"/>
  <c r="H73" i="33"/>
  <c r="I65" i="33"/>
  <c r="H65" i="33"/>
  <c r="I57" i="33"/>
  <c r="H57" i="33"/>
  <c r="I49" i="33"/>
  <c r="H49" i="33"/>
  <c r="I41" i="33"/>
  <c r="H41" i="33"/>
  <c r="I33" i="33"/>
  <c r="H33" i="33"/>
  <c r="I25" i="33"/>
  <c r="H25" i="33"/>
  <c r="I199" i="34"/>
  <c r="H199" i="34"/>
  <c r="I191" i="34"/>
  <c r="H191" i="34"/>
  <c r="I183" i="34"/>
  <c r="H183" i="34"/>
  <c r="I175" i="34"/>
  <c r="H175" i="34"/>
  <c r="I167" i="34"/>
  <c r="H167" i="34"/>
  <c r="I159" i="34"/>
  <c r="H159" i="34"/>
  <c r="I151" i="34"/>
  <c r="H151" i="34"/>
  <c r="I143" i="34"/>
  <c r="H143" i="34"/>
  <c r="I135" i="34"/>
  <c r="H135" i="34"/>
  <c r="I127" i="34"/>
  <c r="H127" i="34"/>
  <c r="I119" i="34"/>
  <c r="H119" i="34"/>
  <c r="I111" i="34"/>
  <c r="H111" i="34"/>
  <c r="I103" i="34"/>
  <c r="H103" i="34"/>
  <c r="I95" i="34"/>
  <c r="H95" i="34"/>
  <c r="I87" i="34"/>
  <c r="H87" i="34"/>
  <c r="I79" i="34"/>
  <c r="H79" i="34"/>
  <c r="I71" i="34"/>
  <c r="H71" i="34"/>
  <c r="I63" i="34"/>
  <c r="H63" i="34"/>
  <c r="I55" i="34"/>
  <c r="H55" i="34"/>
  <c r="I47" i="34"/>
  <c r="H47" i="34"/>
  <c r="I39" i="34"/>
  <c r="H39" i="34"/>
  <c r="I31" i="34"/>
  <c r="H31" i="34"/>
  <c r="I23" i="34"/>
  <c r="H23" i="34"/>
  <c r="I197" i="45"/>
  <c r="H197" i="45"/>
  <c r="I189" i="45"/>
  <c r="H189" i="45"/>
  <c r="I181" i="45"/>
  <c r="H181" i="45"/>
  <c r="I173" i="45"/>
  <c r="H173" i="45"/>
  <c r="I165" i="45"/>
  <c r="H165" i="45"/>
  <c r="I157" i="45"/>
  <c r="H157" i="45"/>
  <c r="I149" i="45"/>
  <c r="H149" i="45"/>
  <c r="I141" i="45"/>
  <c r="H141" i="45"/>
  <c r="I133" i="45"/>
  <c r="H133" i="45"/>
  <c r="I125" i="45"/>
  <c r="H125" i="45"/>
  <c r="I117" i="45"/>
  <c r="H117" i="45"/>
  <c r="I109" i="45"/>
  <c r="H109" i="45"/>
  <c r="I101" i="45"/>
  <c r="H101" i="45"/>
  <c r="I93" i="45"/>
  <c r="H93" i="45"/>
  <c r="I85" i="45"/>
  <c r="H85" i="45"/>
  <c r="I77" i="45"/>
  <c r="H77" i="45"/>
  <c r="I69" i="45"/>
  <c r="H69" i="45"/>
  <c r="I61" i="45"/>
  <c r="H61" i="45"/>
  <c r="I53" i="45"/>
  <c r="H53" i="45"/>
  <c r="I45" i="45"/>
  <c r="H45" i="45"/>
  <c r="I37" i="45"/>
  <c r="H37" i="45"/>
  <c r="I29" i="45"/>
  <c r="H29" i="45"/>
  <c r="I21" i="45"/>
  <c r="H21" i="45"/>
  <c r="I195" i="31"/>
  <c r="H195" i="31"/>
  <c r="I187" i="31"/>
  <c r="H187" i="31"/>
  <c r="I179" i="31"/>
  <c r="H179" i="31"/>
  <c r="I171" i="31"/>
  <c r="H171" i="31"/>
  <c r="I163" i="31"/>
  <c r="H163" i="31"/>
  <c r="I155" i="31"/>
  <c r="H155" i="31"/>
  <c r="I147" i="31"/>
  <c r="H147" i="31"/>
  <c r="I139" i="31"/>
  <c r="H139" i="31"/>
  <c r="I131" i="31"/>
  <c r="H131" i="31"/>
  <c r="I123" i="31"/>
  <c r="H123" i="31"/>
  <c r="I115" i="31"/>
  <c r="H115" i="31"/>
  <c r="I107" i="31"/>
  <c r="H107" i="31"/>
  <c r="I99" i="31"/>
  <c r="H99" i="31"/>
  <c r="I91" i="31"/>
  <c r="H91" i="31"/>
  <c r="I83" i="31"/>
  <c r="H83" i="31"/>
  <c r="I75" i="31"/>
  <c r="H75" i="31"/>
  <c r="I67" i="31"/>
  <c r="H67" i="31"/>
  <c r="I59" i="31"/>
  <c r="H59" i="31"/>
  <c r="I51" i="31"/>
  <c r="H51" i="31"/>
  <c r="I43" i="31"/>
  <c r="H43" i="31"/>
  <c r="I35" i="31"/>
  <c r="H35" i="31"/>
  <c r="I27" i="31"/>
  <c r="H27" i="31"/>
  <c r="I19" i="31"/>
  <c r="H19" i="31"/>
  <c r="I193" i="32"/>
  <c r="H193" i="32"/>
  <c r="I185" i="32"/>
  <c r="H185" i="32"/>
  <c r="I177" i="32"/>
  <c r="H177" i="32"/>
  <c r="I169" i="32"/>
  <c r="H169" i="32"/>
  <c r="I161" i="32"/>
  <c r="H161" i="32"/>
  <c r="I153" i="32"/>
  <c r="H153" i="32"/>
  <c r="I145" i="32"/>
  <c r="H145" i="32"/>
  <c r="I137" i="32"/>
  <c r="H137" i="32"/>
  <c r="I129" i="32"/>
  <c r="H129" i="32"/>
  <c r="I121" i="32"/>
  <c r="H121" i="32"/>
  <c r="I113" i="32"/>
  <c r="H113" i="32"/>
  <c r="I105" i="32"/>
  <c r="H105" i="32"/>
  <c r="I97" i="32"/>
  <c r="H97" i="32"/>
  <c r="I89" i="32"/>
  <c r="H89" i="32"/>
  <c r="I81" i="32"/>
  <c r="H81" i="32"/>
  <c r="I73" i="32"/>
  <c r="H73" i="32"/>
  <c r="I65" i="32"/>
  <c r="H65" i="32"/>
  <c r="I57" i="32"/>
  <c r="H57" i="32"/>
  <c r="I49" i="32"/>
  <c r="H49" i="32"/>
  <c r="I41" i="32"/>
  <c r="H41" i="32"/>
  <c r="I33" i="32"/>
  <c r="H33" i="32"/>
  <c r="I25" i="32"/>
  <c r="H25" i="32"/>
  <c r="I199" i="44"/>
  <c r="H199" i="44"/>
  <c r="I191" i="44"/>
  <c r="H191" i="44"/>
  <c r="I183" i="44"/>
  <c r="H183" i="44"/>
  <c r="I175" i="44"/>
  <c r="H175" i="44"/>
  <c r="I167" i="44"/>
  <c r="H167" i="44"/>
  <c r="I159" i="44"/>
  <c r="H159" i="44"/>
  <c r="I151" i="44"/>
  <c r="H151" i="44"/>
  <c r="I143" i="44"/>
  <c r="H143" i="44"/>
  <c r="I135" i="44"/>
  <c r="H135" i="44"/>
  <c r="I127" i="44"/>
  <c r="H127" i="44"/>
  <c r="I119" i="44"/>
  <c r="H119" i="44"/>
  <c r="I111" i="44"/>
  <c r="H111" i="44"/>
  <c r="I103" i="44"/>
  <c r="H103" i="44"/>
  <c r="I95" i="44"/>
  <c r="H95" i="44"/>
  <c r="I87" i="44"/>
  <c r="H87" i="44"/>
  <c r="I79" i="44"/>
  <c r="H79" i="44"/>
  <c r="I71" i="44"/>
  <c r="H71" i="44"/>
  <c r="I63" i="44"/>
  <c r="H63" i="44"/>
  <c r="I55" i="44"/>
  <c r="H55" i="44"/>
  <c r="I47" i="44"/>
  <c r="H47" i="44"/>
  <c r="I39" i="44"/>
  <c r="H39" i="44"/>
  <c r="I31" i="44"/>
  <c r="H31" i="44"/>
  <c r="I23" i="44"/>
  <c r="H23" i="44"/>
  <c r="I197" i="19"/>
  <c r="H197" i="19"/>
  <c r="I189" i="19"/>
  <c r="H189" i="19"/>
  <c r="I181" i="19"/>
  <c r="H181" i="19"/>
  <c r="I173" i="19"/>
  <c r="H173" i="19"/>
  <c r="I165" i="19"/>
  <c r="H165" i="19"/>
  <c r="I157" i="19"/>
  <c r="H157" i="19"/>
  <c r="I149" i="19"/>
  <c r="H149" i="19"/>
  <c r="I141" i="19"/>
  <c r="H141" i="19"/>
  <c r="I133" i="19"/>
  <c r="H133" i="19"/>
  <c r="I125" i="19"/>
  <c r="H125" i="19"/>
  <c r="I117" i="19"/>
  <c r="H117" i="19"/>
  <c r="I109" i="19"/>
  <c r="H109" i="19"/>
  <c r="I101" i="19"/>
  <c r="H101" i="19"/>
  <c r="I93" i="19"/>
  <c r="H93" i="19"/>
  <c r="I85" i="19"/>
  <c r="H85" i="19"/>
  <c r="I77" i="19"/>
  <c r="H77" i="19"/>
  <c r="I69" i="19"/>
  <c r="H69" i="19"/>
  <c r="I61" i="19"/>
  <c r="H61" i="19"/>
  <c r="I53" i="19"/>
  <c r="H53" i="19"/>
  <c r="I45" i="19"/>
  <c r="H45" i="19"/>
  <c r="I37" i="19"/>
  <c r="H37" i="19"/>
  <c r="I29" i="19"/>
  <c r="H29" i="19"/>
  <c r="I21" i="19"/>
  <c r="H21" i="19"/>
  <c r="I195" i="23"/>
  <c r="H195" i="23"/>
  <c r="I187" i="23"/>
  <c r="H187" i="23"/>
  <c r="I179" i="23"/>
  <c r="H179" i="23"/>
  <c r="I171" i="23"/>
  <c r="H171" i="23"/>
  <c r="I163" i="23"/>
  <c r="H163" i="23"/>
  <c r="I155" i="23"/>
  <c r="H155" i="23"/>
  <c r="I147" i="23"/>
  <c r="H147" i="23"/>
  <c r="I139" i="23"/>
  <c r="H139" i="23"/>
  <c r="I131" i="23"/>
  <c r="H131" i="23"/>
  <c r="I123" i="23"/>
  <c r="H123" i="23"/>
  <c r="I115" i="23"/>
  <c r="H115" i="23"/>
  <c r="I107" i="23"/>
  <c r="H107" i="23"/>
  <c r="I99" i="23"/>
  <c r="H99" i="23"/>
  <c r="I91" i="23"/>
  <c r="H91" i="23"/>
  <c r="I83" i="23"/>
  <c r="H83" i="23"/>
  <c r="I75" i="23"/>
  <c r="H75" i="23"/>
  <c r="I67" i="23"/>
  <c r="H67" i="23"/>
  <c r="I59" i="23"/>
  <c r="H59" i="23"/>
  <c r="I51" i="23"/>
  <c r="H51" i="23"/>
  <c r="I43" i="23"/>
  <c r="H43" i="23"/>
  <c r="I35" i="23"/>
  <c r="H35" i="23"/>
  <c r="I27" i="23"/>
  <c r="H27" i="23"/>
  <c r="I19" i="23"/>
  <c r="H19" i="23"/>
  <c r="I193" i="43"/>
  <c r="H193" i="43"/>
  <c r="I185" i="43"/>
  <c r="H185" i="43"/>
  <c r="I177" i="43"/>
  <c r="H177" i="43"/>
  <c r="I169" i="43"/>
  <c r="H169" i="43"/>
  <c r="I161" i="43"/>
  <c r="H161" i="43"/>
  <c r="I153" i="43"/>
  <c r="H153" i="43"/>
  <c r="I145" i="43"/>
  <c r="H145" i="43"/>
  <c r="I137" i="43"/>
  <c r="H137" i="43"/>
  <c r="I129" i="43"/>
  <c r="H129" i="43"/>
  <c r="I121" i="43"/>
  <c r="H121" i="43"/>
  <c r="I113" i="43"/>
  <c r="H113" i="43"/>
  <c r="I105" i="43"/>
  <c r="H105" i="43"/>
  <c r="I97" i="43"/>
  <c r="H97" i="43"/>
  <c r="I89" i="43"/>
  <c r="H89" i="43"/>
  <c r="I81" i="43"/>
  <c r="H81" i="43"/>
  <c r="I73" i="43"/>
  <c r="H73" i="43"/>
  <c r="I65" i="43"/>
  <c r="H65" i="43"/>
  <c r="I57" i="43"/>
  <c r="H57" i="43"/>
  <c r="I49" i="43"/>
  <c r="H49" i="43"/>
  <c r="I41" i="43"/>
  <c r="H41" i="43"/>
  <c r="I33" i="43"/>
  <c r="H33" i="43"/>
  <c r="I25" i="43"/>
  <c r="H25" i="43"/>
  <c r="I199" i="42"/>
  <c r="H199" i="42"/>
  <c r="I191" i="42"/>
  <c r="H191" i="42"/>
  <c r="I183" i="42"/>
  <c r="H183" i="42"/>
  <c r="I175" i="42"/>
  <c r="H175" i="42"/>
  <c r="I167" i="42"/>
  <c r="H167" i="42"/>
  <c r="I159" i="42"/>
  <c r="H159" i="42"/>
  <c r="I151" i="42"/>
  <c r="H151" i="42"/>
  <c r="I143" i="42"/>
  <c r="H143" i="42"/>
  <c r="I135" i="42"/>
  <c r="H135" i="42"/>
  <c r="I127" i="42"/>
  <c r="H127" i="42"/>
  <c r="I119" i="42"/>
  <c r="H119" i="42"/>
  <c r="I111" i="42"/>
  <c r="H111" i="42"/>
  <c r="I103" i="42"/>
  <c r="H103" i="42"/>
  <c r="I95" i="42"/>
  <c r="H95" i="42"/>
  <c r="I87" i="42"/>
  <c r="H87" i="42"/>
  <c r="I79" i="42"/>
  <c r="H79" i="42"/>
  <c r="I71" i="42"/>
  <c r="H71" i="42"/>
  <c r="I63" i="42"/>
  <c r="H63" i="42"/>
  <c r="I55" i="42"/>
  <c r="H55" i="42"/>
  <c r="I47" i="42"/>
  <c r="H47" i="42"/>
  <c r="I39" i="42"/>
  <c r="H39" i="42"/>
  <c r="I31" i="42"/>
  <c r="H31" i="42"/>
  <c r="I23" i="42"/>
  <c r="H23" i="42"/>
  <c r="I197" i="7"/>
  <c r="H197" i="7"/>
  <c r="I189" i="7"/>
  <c r="H189" i="7"/>
  <c r="I181" i="7"/>
  <c r="H181" i="7"/>
  <c r="I173" i="7"/>
  <c r="H173" i="7"/>
  <c r="I165" i="7"/>
  <c r="H165" i="7"/>
  <c r="I157" i="7"/>
  <c r="H157" i="7"/>
  <c r="I149" i="7"/>
  <c r="H149" i="7"/>
  <c r="I141" i="7"/>
  <c r="H141" i="7"/>
  <c r="I133" i="7"/>
  <c r="H133" i="7"/>
  <c r="I125" i="7"/>
  <c r="H125" i="7"/>
  <c r="I117" i="7"/>
  <c r="H117" i="7"/>
  <c r="I109" i="7"/>
  <c r="H109" i="7"/>
  <c r="I101" i="7"/>
  <c r="H101" i="7"/>
  <c r="I93" i="7"/>
  <c r="H93" i="7"/>
  <c r="I85" i="7"/>
  <c r="H85" i="7"/>
  <c r="I77" i="7"/>
  <c r="H77" i="7"/>
  <c r="I69" i="7"/>
  <c r="H69" i="7"/>
  <c r="I61" i="7"/>
  <c r="H61" i="7"/>
  <c r="I53" i="7"/>
  <c r="H53" i="7"/>
  <c r="I45" i="7"/>
  <c r="H45" i="7"/>
  <c r="I37" i="7"/>
  <c r="H37" i="7"/>
  <c r="I29" i="7"/>
  <c r="H29" i="7"/>
  <c r="I21" i="7"/>
  <c r="H21" i="7"/>
  <c r="I195" i="14"/>
  <c r="H195" i="14"/>
  <c r="I187" i="14"/>
  <c r="H187" i="14"/>
  <c r="I179" i="14"/>
  <c r="H179" i="14"/>
  <c r="I171" i="14"/>
  <c r="H171" i="14"/>
  <c r="I163" i="14"/>
  <c r="H163" i="14"/>
  <c r="I155" i="14"/>
  <c r="H155" i="14"/>
  <c r="I147" i="14"/>
  <c r="H147" i="14"/>
  <c r="I139" i="14"/>
  <c r="H139" i="14"/>
  <c r="I131" i="14"/>
  <c r="H131" i="14"/>
  <c r="I123" i="14"/>
  <c r="H123" i="14"/>
  <c r="I115" i="14"/>
  <c r="H115" i="14"/>
  <c r="I107" i="14"/>
  <c r="H107" i="14"/>
  <c r="I99" i="14"/>
  <c r="H99" i="14"/>
  <c r="I91" i="14"/>
  <c r="H91" i="14"/>
  <c r="I83" i="14"/>
  <c r="H83" i="14"/>
  <c r="I75" i="14"/>
  <c r="H75" i="14"/>
  <c r="I67" i="14"/>
  <c r="H67" i="14"/>
  <c r="I59" i="14"/>
  <c r="H59" i="14"/>
  <c r="I51" i="14"/>
  <c r="H51" i="14"/>
  <c r="I43" i="14"/>
  <c r="H43" i="14"/>
  <c r="I35" i="14"/>
  <c r="H35" i="14"/>
  <c r="I27" i="14"/>
  <c r="H27" i="14"/>
  <c r="I19" i="14"/>
  <c r="H19" i="14"/>
  <c r="I193" i="41"/>
  <c r="H193" i="41"/>
  <c r="I185" i="41"/>
  <c r="H185" i="41"/>
  <c r="I177" i="41"/>
  <c r="H177" i="41"/>
  <c r="I169" i="41"/>
  <c r="H169" i="41"/>
  <c r="I161" i="41"/>
  <c r="H161" i="41"/>
  <c r="I153" i="41"/>
  <c r="H153" i="41"/>
  <c r="I145" i="41"/>
  <c r="H145" i="41"/>
  <c r="I137" i="41"/>
  <c r="H137" i="41"/>
  <c r="I129" i="41"/>
  <c r="H129" i="41"/>
  <c r="I121" i="41"/>
  <c r="H121" i="41"/>
  <c r="I113" i="41"/>
  <c r="H113" i="41"/>
  <c r="I105" i="41"/>
  <c r="H105" i="41"/>
  <c r="I97" i="41"/>
  <c r="H97" i="41"/>
  <c r="I89" i="41"/>
  <c r="H89" i="41"/>
  <c r="I81" i="41"/>
  <c r="H81" i="41"/>
  <c r="I73" i="41"/>
  <c r="H73" i="41"/>
  <c r="I65" i="41"/>
  <c r="H65" i="41"/>
  <c r="I57" i="41"/>
  <c r="H57" i="41"/>
  <c r="I49" i="41"/>
  <c r="H49" i="41"/>
  <c r="I41" i="41"/>
  <c r="H41" i="41"/>
  <c r="I33" i="41"/>
  <c r="H33" i="41"/>
  <c r="I25" i="41"/>
  <c r="H25" i="41"/>
  <c r="I199" i="4"/>
  <c r="H199" i="4"/>
  <c r="I191" i="4"/>
  <c r="H191" i="4"/>
  <c r="I183" i="4"/>
  <c r="H183" i="4"/>
  <c r="I175" i="4"/>
  <c r="H175" i="4"/>
  <c r="I167" i="4"/>
  <c r="H167" i="4"/>
  <c r="I159" i="4"/>
  <c r="H159" i="4"/>
  <c r="I151" i="4"/>
  <c r="H151" i="4"/>
  <c r="I143" i="4"/>
  <c r="H143" i="4"/>
  <c r="I135" i="4"/>
  <c r="H135" i="4"/>
  <c r="I127" i="4"/>
  <c r="H127" i="4"/>
  <c r="I119" i="4"/>
  <c r="H119" i="4"/>
  <c r="I111" i="4"/>
  <c r="H111" i="4"/>
  <c r="I103" i="4"/>
  <c r="H103" i="4"/>
  <c r="I95" i="4"/>
  <c r="H95" i="4"/>
  <c r="I87" i="4"/>
  <c r="H87" i="4"/>
  <c r="I79" i="4"/>
  <c r="H79" i="4"/>
  <c r="I71" i="4"/>
  <c r="H71" i="4"/>
  <c r="I63" i="4"/>
  <c r="H63" i="4"/>
  <c r="I55" i="4"/>
  <c r="H55" i="4"/>
  <c r="I47" i="4"/>
  <c r="H47" i="4"/>
  <c r="I39" i="4"/>
  <c r="H39" i="4"/>
  <c r="I31" i="4"/>
  <c r="H31" i="4"/>
  <c r="I23" i="4"/>
  <c r="H23" i="4"/>
  <c r="I197" i="25"/>
  <c r="H197" i="25"/>
  <c r="I189" i="25"/>
  <c r="H189" i="25"/>
  <c r="I181" i="25"/>
  <c r="H181" i="25"/>
  <c r="I173" i="25"/>
  <c r="H173" i="25"/>
  <c r="I165" i="25"/>
  <c r="H165" i="25"/>
  <c r="I157" i="25"/>
  <c r="H157" i="25"/>
  <c r="I149" i="25"/>
  <c r="H149" i="25"/>
  <c r="I141" i="25"/>
  <c r="H141" i="25"/>
  <c r="I133" i="25"/>
  <c r="H133" i="25"/>
  <c r="I125" i="25"/>
  <c r="H125" i="25"/>
  <c r="I117" i="25"/>
  <c r="H117" i="25"/>
  <c r="I109" i="25"/>
  <c r="H109" i="25"/>
  <c r="I101" i="25"/>
  <c r="H101" i="25"/>
  <c r="I93" i="25"/>
  <c r="H93" i="25"/>
  <c r="I85" i="25"/>
  <c r="H85" i="25"/>
  <c r="I77" i="25"/>
  <c r="H77" i="25"/>
  <c r="I69" i="25"/>
  <c r="H69" i="25"/>
  <c r="I61" i="25"/>
  <c r="H61" i="25"/>
  <c r="I53" i="25"/>
  <c r="H53" i="25"/>
  <c r="I45" i="25"/>
  <c r="H45" i="25"/>
  <c r="I37" i="25"/>
  <c r="H37" i="25"/>
  <c r="I29" i="25"/>
  <c r="H29" i="25"/>
  <c r="I21" i="25"/>
  <c r="H21" i="25"/>
  <c r="I195" i="30"/>
  <c r="H195" i="30"/>
  <c r="I187" i="30"/>
  <c r="H187" i="30"/>
  <c r="I179" i="30"/>
  <c r="H179" i="30"/>
  <c r="I171" i="30"/>
  <c r="H171" i="30"/>
  <c r="I163" i="30"/>
  <c r="H163" i="30"/>
  <c r="I155" i="30"/>
  <c r="H155" i="30"/>
  <c r="I147" i="30"/>
  <c r="H147" i="30"/>
  <c r="I139" i="30"/>
  <c r="H139" i="30"/>
  <c r="I131" i="30"/>
  <c r="H131" i="30"/>
  <c r="I123" i="30"/>
  <c r="H123" i="30"/>
  <c r="I115" i="30"/>
  <c r="H115" i="30"/>
  <c r="I107" i="30"/>
  <c r="H107" i="30"/>
  <c r="I99" i="30"/>
  <c r="H99" i="30"/>
  <c r="I91" i="30"/>
  <c r="H91" i="30"/>
  <c r="I83" i="30"/>
  <c r="H83" i="30"/>
  <c r="I75" i="30"/>
  <c r="H75" i="30"/>
  <c r="I67" i="30"/>
  <c r="H67" i="30"/>
  <c r="I59" i="30"/>
  <c r="H59" i="30"/>
  <c r="I51" i="30"/>
  <c r="H51" i="30"/>
  <c r="I43" i="30"/>
  <c r="H43" i="30"/>
  <c r="I35" i="30"/>
  <c r="H35" i="30"/>
  <c r="I27" i="30"/>
  <c r="H27" i="30"/>
  <c r="I19" i="30"/>
  <c r="H19" i="30"/>
  <c r="I193" i="26"/>
  <c r="H193" i="26"/>
  <c r="I185" i="26"/>
  <c r="H185" i="26"/>
  <c r="I177" i="26"/>
  <c r="H177" i="26"/>
  <c r="I169" i="26"/>
  <c r="H169" i="26"/>
  <c r="I161" i="26"/>
  <c r="H161" i="26"/>
  <c r="I153" i="26"/>
  <c r="H153" i="26"/>
  <c r="I145" i="26"/>
  <c r="H145" i="26"/>
  <c r="I137" i="26"/>
  <c r="H137" i="26"/>
  <c r="I129" i="26"/>
  <c r="H129" i="26"/>
  <c r="I121" i="26"/>
  <c r="H121" i="26"/>
  <c r="I113" i="26"/>
  <c r="H113" i="26"/>
  <c r="I105" i="26"/>
  <c r="H105" i="26"/>
  <c r="I97" i="26"/>
  <c r="H97" i="26"/>
  <c r="I89" i="26"/>
  <c r="H89" i="26"/>
  <c r="I81" i="26"/>
  <c r="H81" i="26"/>
  <c r="I73" i="26"/>
  <c r="H73" i="26"/>
  <c r="I128" i="48"/>
  <c r="H128" i="48"/>
  <c r="I120" i="48"/>
  <c r="H120" i="48"/>
  <c r="I112" i="48"/>
  <c r="H112" i="48"/>
  <c r="I104" i="48"/>
  <c r="H104" i="48"/>
  <c r="I96" i="48"/>
  <c r="H96" i="48"/>
  <c r="I88" i="48"/>
  <c r="H88" i="48"/>
  <c r="I80" i="48"/>
  <c r="H80" i="48"/>
  <c r="I72" i="48"/>
  <c r="H72" i="48"/>
  <c r="I64" i="48"/>
  <c r="H64" i="48"/>
  <c r="I56" i="48"/>
  <c r="H56" i="48"/>
  <c r="I48" i="48"/>
  <c r="H48" i="48"/>
  <c r="I40" i="48"/>
  <c r="H40" i="48"/>
  <c r="I32" i="48"/>
  <c r="H32" i="48"/>
  <c r="I24" i="48"/>
  <c r="H24" i="48"/>
  <c r="I198" i="13"/>
  <c r="H198" i="13"/>
  <c r="I190" i="13"/>
  <c r="H190" i="13"/>
  <c r="I182" i="13"/>
  <c r="H182" i="13"/>
  <c r="I174" i="13"/>
  <c r="H174" i="13"/>
  <c r="I166" i="13"/>
  <c r="H166" i="13"/>
  <c r="I158" i="13"/>
  <c r="H158" i="13"/>
  <c r="I150" i="13"/>
  <c r="H150" i="13"/>
  <c r="I142" i="13"/>
  <c r="H142" i="13"/>
  <c r="I134" i="13"/>
  <c r="H134" i="13"/>
  <c r="I126" i="13"/>
  <c r="H126" i="13"/>
  <c r="I118" i="13"/>
  <c r="H118" i="13"/>
  <c r="I110" i="13"/>
  <c r="H110" i="13"/>
  <c r="I102" i="13"/>
  <c r="H102" i="13"/>
  <c r="I94" i="13"/>
  <c r="H94" i="13"/>
  <c r="I86" i="13"/>
  <c r="H86" i="13"/>
  <c r="I78" i="13"/>
  <c r="H78" i="13"/>
  <c r="I70" i="13"/>
  <c r="H70" i="13"/>
  <c r="I62" i="13"/>
  <c r="H62" i="13"/>
  <c r="I54" i="13"/>
  <c r="H54" i="13"/>
  <c r="I46" i="13"/>
  <c r="H46" i="13"/>
  <c r="I38" i="13"/>
  <c r="H38" i="13"/>
  <c r="I30" i="13"/>
  <c r="H30" i="13"/>
  <c r="I22" i="13"/>
  <c r="H22" i="13"/>
  <c r="I196" i="47"/>
  <c r="H196" i="47"/>
  <c r="I188" i="47"/>
  <c r="H188" i="47"/>
  <c r="I180" i="47"/>
  <c r="H180" i="47"/>
  <c r="I172" i="47"/>
  <c r="H172" i="47"/>
  <c r="I164" i="47"/>
  <c r="H164" i="47"/>
  <c r="I156" i="47"/>
  <c r="H156" i="47"/>
  <c r="I148" i="47"/>
  <c r="H148" i="47"/>
  <c r="I140" i="47"/>
  <c r="H140" i="47"/>
  <c r="I132" i="47"/>
  <c r="H132" i="47"/>
  <c r="I124" i="47"/>
  <c r="H124" i="47"/>
  <c r="I116" i="47"/>
  <c r="H116" i="47"/>
  <c r="I108" i="47"/>
  <c r="H108" i="47"/>
  <c r="I100" i="47"/>
  <c r="H100" i="47"/>
  <c r="I92" i="47"/>
  <c r="H92" i="47"/>
  <c r="I84" i="47"/>
  <c r="H84" i="47"/>
  <c r="I76" i="47"/>
  <c r="H76" i="47"/>
  <c r="I68" i="47"/>
  <c r="H68" i="47"/>
  <c r="I60" i="47"/>
  <c r="H60" i="47"/>
  <c r="I52" i="47"/>
  <c r="H52" i="47"/>
  <c r="I44" i="47"/>
  <c r="H44" i="47"/>
  <c r="I36" i="47"/>
  <c r="H36" i="47"/>
  <c r="I28" i="47"/>
  <c r="H28" i="47"/>
  <c r="I20" i="47"/>
  <c r="H20" i="47"/>
  <c r="I194" i="46"/>
  <c r="H194" i="46"/>
  <c r="I186" i="46"/>
  <c r="H186" i="46"/>
  <c r="I178" i="46"/>
  <c r="H178" i="46"/>
  <c r="I170" i="46"/>
  <c r="H170" i="46"/>
  <c r="I162" i="46"/>
  <c r="H162" i="46"/>
  <c r="I154" i="46"/>
  <c r="H154" i="46"/>
  <c r="I146" i="46"/>
  <c r="H146" i="46"/>
  <c r="I138" i="46"/>
  <c r="H138" i="46"/>
  <c r="I130" i="46"/>
  <c r="H130" i="46"/>
  <c r="I122" i="46"/>
  <c r="H122" i="46"/>
  <c r="I114" i="46"/>
  <c r="H114" i="46"/>
  <c r="I106" i="46"/>
  <c r="H106" i="46"/>
  <c r="I98" i="46"/>
  <c r="H98" i="46"/>
  <c r="I90" i="46"/>
  <c r="H90" i="46"/>
  <c r="I82" i="46"/>
  <c r="H82" i="46"/>
  <c r="I74" i="46"/>
  <c r="H74" i="46"/>
  <c r="I66" i="46"/>
  <c r="H66" i="46"/>
  <c r="I58" i="46"/>
  <c r="H58" i="46"/>
  <c r="I50" i="46"/>
  <c r="H50" i="46"/>
  <c r="I42" i="46"/>
  <c r="H42" i="46"/>
  <c r="I34" i="46"/>
  <c r="H34" i="46"/>
  <c r="I26" i="46"/>
  <c r="H26" i="46"/>
  <c r="I200" i="33"/>
  <c r="H200" i="33"/>
  <c r="I192" i="33"/>
  <c r="H192" i="33"/>
  <c r="I184" i="33"/>
  <c r="H184" i="33"/>
  <c r="I176" i="33"/>
  <c r="H176" i="33"/>
  <c r="I168" i="33"/>
  <c r="H168" i="33"/>
  <c r="I160" i="33"/>
  <c r="H160" i="33"/>
  <c r="I152" i="33"/>
  <c r="H152" i="33"/>
  <c r="I144" i="33"/>
  <c r="H144" i="33"/>
  <c r="I136" i="33"/>
  <c r="H136" i="33"/>
  <c r="I128" i="33"/>
  <c r="H128" i="33"/>
  <c r="I120" i="33"/>
  <c r="H120" i="33"/>
  <c r="I112" i="33"/>
  <c r="H112" i="33"/>
  <c r="I104" i="33"/>
  <c r="H104" i="33"/>
  <c r="I96" i="33"/>
  <c r="H96" i="33"/>
  <c r="I88" i="33"/>
  <c r="H88" i="33"/>
  <c r="I80" i="33"/>
  <c r="H80" i="33"/>
  <c r="I72" i="33"/>
  <c r="H72" i="33"/>
  <c r="I64" i="33"/>
  <c r="H64" i="33"/>
  <c r="I56" i="33"/>
  <c r="H56" i="33"/>
  <c r="I48" i="33"/>
  <c r="H48" i="33"/>
  <c r="I40" i="33"/>
  <c r="H40" i="33"/>
  <c r="I32" i="33"/>
  <c r="H32" i="33"/>
  <c r="I24" i="33"/>
  <c r="H24" i="33"/>
  <c r="I198" i="34"/>
  <c r="H198" i="34"/>
  <c r="I190" i="34"/>
  <c r="H190" i="34"/>
  <c r="I182" i="34"/>
  <c r="H182" i="34"/>
  <c r="I174" i="34"/>
  <c r="H174" i="34"/>
  <c r="I166" i="34"/>
  <c r="H166" i="34"/>
  <c r="I158" i="34"/>
  <c r="H158" i="34"/>
  <c r="I150" i="34"/>
  <c r="H150" i="34"/>
  <c r="I142" i="34"/>
  <c r="H142" i="34"/>
  <c r="I134" i="34"/>
  <c r="H134" i="34"/>
  <c r="I126" i="34"/>
  <c r="H126" i="34"/>
  <c r="I118" i="34"/>
  <c r="H118" i="34"/>
  <c r="I110" i="34"/>
  <c r="H110" i="34"/>
  <c r="I102" i="34"/>
  <c r="H102" i="34"/>
  <c r="I94" i="34"/>
  <c r="H94" i="34"/>
  <c r="I86" i="34"/>
  <c r="H86" i="34"/>
  <c r="I78" i="34"/>
  <c r="H78" i="34"/>
  <c r="I70" i="34"/>
  <c r="H70" i="34"/>
  <c r="I62" i="34"/>
  <c r="H62" i="34"/>
  <c r="I54" i="34"/>
  <c r="H54" i="34"/>
  <c r="I46" i="34"/>
  <c r="H46" i="34"/>
  <c r="I38" i="34"/>
  <c r="H38" i="34"/>
  <c r="I30" i="34"/>
  <c r="H30" i="34"/>
  <c r="I22" i="34"/>
  <c r="H22" i="34"/>
  <c r="I196" i="45"/>
  <c r="H196" i="45"/>
  <c r="I188" i="45"/>
  <c r="H188" i="45"/>
  <c r="I180" i="45"/>
  <c r="H180" i="45"/>
  <c r="I172" i="45"/>
  <c r="H172" i="45"/>
  <c r="I164" i="45"/>
  <c r="H164" i="45"/>
  <c r="I156" i="45"/>
  <c r="H156" i="45"/>
  <c r="I148" i="45"/>
  <c r="H148" i="45"/>
  <c r="I140" i="45"/>
  <c r="H140" i="45"/>
  <c r="I132" i="45"/>
  <c r="H132" i="45"/>
  <c r="I124" i="45"/>
  <c r="H124" i="45"/>
  <c r="I116" i="45"/>
  <c r="H116" i="45"/>
  <c r="I108" i="45"/>
  <c r="H108" i="45"/>
  <c r="I100" i="45"/>
  <c r="H100" i="45"/>
  <c r="I92" i="45"/>
  <c r="H92" i="45"/>
  <c r="I84" i="45"/>
  <c r="H84" i="45"/>
  <c r="I76" i="45"/>
  <c r="H76" i="45"/>
  <c r="I68" i="45"/>
  <c r="H68" i="45"/>
  <c r="I60" i="45"/>
  <c r="H60" i="45"/>
  <c r="I52" i="45"/>
  <c r="H52" i="45"/>
  <c r="I44" i="45"/>
  <c r="H44" i="45"/>
  <c r="I36" i="45"/>
  <c r="H36" i="45"/>
  <c r="I28" i="45"/>
  <c r="H28" i="45"/>
  <c r="I20" i="45"/>
  <c r="H20" i="45"/>
  <c r="I194" i="31"/>
  <c r="H194" i="31"/>
  <c r="I186" i="31"/>
  <c r="H186" i="31"/>
  <c r="I178" i="31"/>
  <c r="H178" i="31"/>
  <c r="I170" i="31"/>
  <c r="H170" i="31"/>
  <c r="I162" i="31"/>
  <c r="H162" i="31"/>
  <c r="I154" i="31"/>
  <c r="H154" i="31"/>
  <c r="I146" i="31"/>
  <c r="H146" i="31"/>
  <c r="I138" i="31"/>
  <c r="H138" i="31"/>
  <c r="I130" i="31"/>
  <c r="H130" i="31"/>
  <c r="I122" i="31"/>
  <c r="H122" i="31"/>
  <c r="I114" i="31"/>
  <c r="H114" i="31"/>
  <c r="I106" i="31"/>
  <c r="H106" i="31"/>
  <c r="I98" i="31"/>
  <c r="H98" i="31"/>
  <c r="I90" i="31"/>
  <c r="H90" i="31"/>
  <c r="I82" i="31"/>
  <c r="H82" i="31"/>
  <c r="I74" i="31"/>
  <c r="H74" i="31"/>
  <c r="I66" i="31"/>
  <c r="H66" i="31"/>
  <c r="I58" i="31"/>
  <c r="H58" i="31"/>
  <c r="I50" i="31"/>
  <c r="H50" i="31"/>
  <c r="I42" i="31"/>
  <c r="H42" i="31"/>
  <c r="I34" i="31"/>
  <c r="H34" i="31"/>
  <c r="I26" i="31"/>
  <c r="H26" i="31"/>
  <c r="I200" i="32"/>
  <c r="H200" i="32"/>
  <c r="I192" i="32"/>
  <c r="H192" i="32"/>
  <c r="I184" i="32"/>
  <c r="H184" i="32"/>
  <c r="I176" i="32"/>
  <c r="H176" i="32"/>
  <c r="I168" i="32"/>
  <c r="H168" i="32"/>
  <c r="I160" i="32"/>
  <c r="H160" i="32"/>
  <c r="I152" i="32"/>
  <c r="H152" i="32"/>
  <c r="I144" i="32"/>
  <c r="H144" i="32"/>
  <c r="I136" i="32"/>
  <c r="H136" i="32"/>
  <c r="I128" i="32"/>
  <c r="H128" i="32"/>
  <c r="I120" i="32"/>
  <c r="H120" i="32"/>
  <c r="I112" i="32"/>
  <c r="H112" i="32"/>
  <c r="I104" i="32"/>
  <c r="H104" i="32"/>
  <c r="I96" i="32"/>
  <c r="H96" i="32"/>
  <c r="I88" i="32"/>
  <c r="H88" i="32"/>
  <c r="I80" i="32"/>
  <c r="H80" i="32"/>
  <c r="I72" i="32"/>
  <c r="H72" i="32"/>
  <c r="I64" i="32"/>
  <c r="H64" i="32"/>
  <c r="I56" i="32"/>
  <c r="H56" i="32"/>
  <c r="I48" i="32"/>
  <c r="H48" i="32"/>
  <c r="I40" i="32"/>
  <c r="H40" i="32"/>
  <c r="I32" i="32"/>
  <c r="H32" i="32"/>
  <c r="I24" i="32"/>
  <c r="H24" i="32"/>
  <c r="I198" i="44"/>
  <c r="H198" i="44"/>
  <c r="I190" i="44"/>
  <c r="H190" i="44"/>
  <c r="I182" i="44"/>
  <c r="H182" i="44"/>
  <c r="I174" i="44"/>
  <c r="H174" i="44"/>
  <c r="I166" i="44"/>
  <c r="H166" i="44"/>
  <c r="I158" i="44"/>
  <c r="H158" i="44"/>
  <c r="I150" i="44"/>
  <c r="H150" i="44"/>
  <c r="I142" i="44"/>
  <c r="H142" i="44"/>
  <c r="I134" i="44"/>
  <c r="H134" i="44"/>
  <c r="I126" i="44"/>
  <c r="H126" i="44"/>
  <c r="I118" i="44"/>
  <c r="H118" i="44"/>
  <c r="I110" i="44"/>
  <c r="H110" i="44"/>
  <c r="I102" i="44"/>
  <c r="H102" i="44"/>
  <c r="I94" i="44"/>
  <c r="H94" i="44"/>
  <c r="I86" i="44"/>
  <c r="H86" i="44"/>
  <c r="I78" i="44"/>
  <c r="H78" i="44"/>
  <c r="I70" i="44"/>
  <c r="H70" i="44"/>
  <c r="I62" i="44"/>
  <c r="H62" i="44"/>
  <c r="I54" i="44"/>
  <c r="H54" i="44"/>
  <c r="I46" i="44"/>
  <c r="H46" i="44"/>
  <c r="I38" i="44"/>
  <c r="H38" i="44"/>
  <c r="I30" i="44"/>
  <c r="H30" i="44"/>
  <c r="I22" i="44"/>
  <c r="H22" i="44"/>
  <c r="I196" i="19"/>
  <c r="H196" i="19"/>
  <c r="I188" i="19"/>
  <c r="H188" i="19"/>
  <c r="I180" i="19"/>
  <c r="H180" i="19"/>
  <c r="I172" i="19"/>
  <c r="H172" i="19"/>
  <c r="I164" i="19"/>
  <c r="H164" i="19"/>
  <c r="I156" i="19"/>
  <c r="H156" i="19"/>
  <c r="I148" i="19"/>
  <c r="H148" i="19"/>
  <c r="I140" i="19"/>
  <c r="H140" i="19"/>
  <c r="I132" i="19"/>
  <c r="H132" i="19"/>
  <c r="I124" i="19"/>
  <c r="H124" i="19"/>
  <c r="I116" i="19"/>
  <c r="H116" i="19"/>
  <c r="I108" i="19"/>
  <c r="H108" i="19"/>
  <c r="I100" i="19"/>
  <c r="H100" i="19"/>
  <c r="I92" i="19"/>
  <c r="H92" i="19"/>
  <c r="I84" i="19"/>
  <c r="H84" i="19"/>
  <c r="I76" i="19"/>
  <c r="H76" i="19"/>
  <c r="I68" i="19"/>
  <c r="H68" i="19"/>
  <c r="I60" i="19"/>
  <c r="H60" i="19"/>
  <c r="I52" i="19"/>
  <c r="H52" i="19"/>
  <c r="I44" i="19"/>
  <c r="H44" i="19"/>
  <c r="I36" i="19"/>
  <c r="H36" i="19"/>
  <c r="I28" i="19"/>
  <c r="H28" i="19"/>
  <c r="I20" i="19"/>
  <c r="H20" i="19"/>
  <c r="I194" i="23"/>
  <c r="H194" i="23"/>
  <c r="I186" i="23"/>
  <c r="H186" i="23"/>
  <c r="I178" i="23"/>
  <c r="H178" i="23"/>
  <c r="I170" i="23"/>
  <c r="H170" i="23"/>
  <c r="I162" i="23"/>
  <c r="H162" i="23"/>
  <c r="I154" i="23"/>
  <c r="H154" i="23"/>
  <c r="I146" i="23"/>
  <c r="H146" i="23"/>
  <c r="I138" i="23"/>
  <c r="H138" i="23"/>
  <c r="I130" i="23"/>
  <c r="H130" i="23"/>
  <c r="I122" i="23"/>
  <c r="H122" i="23"/>
  <c r="I114" i="23"/>
  <c r="H114" i="23"/>
  <c r="I106" i="23"/>
  <c r="H106" i="23"/>
  <c r="I98" i="23"/>
  <c r="H98" i="23"/>
  <c r="I90" i="23"/>
  <c r="H90" i="23"/>
  <c r="I82" i="23"/>
  <c r="H82" i="23"/>
  <c r="I74" i="23"/>
  <c r="H74" i="23"/>
  <c r="I66" i="23"/>
  <c r="H66" i="23"/>
  <c r="I58" i="23"/>
  <c r="H58" i="23"/>
  <c r="I50" i="23"/>
  <c r="H50" i="23"/>
  <c r="I42" i="23"/>
  <c r="H42" i="23"/>
  <c r="I34" i="23"/>
  <c r="H34" i="23"/>
  <c r="I26" i="23"/>
  <c r="H26" i="23"/>
  <c r="I200" i="43"/>
  <c r="H200" i="43"/>
  <c r="I192" i="43"/>
  <c r="H192" i="43"/>
  <c r="I184" i="43"/>
  <c r="H184" i="43"/>
  <c r="I176" i="43"/>
  <c r="H176" i="43"/>
  <c r="I168" i="43"/>
  <c r="H168" i="43"/>
  <c r="I160" i="43"/>
  <c r="H160" i="43"/>
  <c r="I152" i="43"/>
  <c r="H152" i="43"/>
  <c r="I144" i="43"/>
  <c r="H144" i="43"/>
  <c r="I136" i="43"/>
  <c r="H136" i="43"/>
  <c r="I128" i="43"/>
  <c r="H128" i="43"/>
  <c r="I120" i="43"/>
  <c r="H120" i="43"/>
  <c r="I112" i="43"/>
  <c r="H112" i="43"/>
  <c r="I104" i="43"/>
  <c r="H104" i="43"/>
  <c r="I96" i="43"/>
  <c r="H96" i="43"/>
  <c r="I88" i="43"/>
  <c r="H88" i="43"/>
  <c r="I80" i="43"/>
  <c r="H80" i="43"/>
  <c r="I72" i="43"/>
  <c r="H72" i="43"/>
  <c r="I64" i="43"/>
  <c r="H64" i="43"/>
  <c r="I56" i="43"/>
  <c r="H56" i="43"/>
  <c r="I48" i="43"/>
  <c r="H48" i="43"/>
  <c r="I40" i="43"/>
  <c r="H40" i="43"/>
  <c r="I32" i="43"/>
  <c r="H32" i="43"/>
  <c r="I24" i="43"/>
  <c r="H24" i="43"/>
  <c r="I198" i="42"/>
  <c r="H198" i="42"/>
  <c r="I190" i="42"/>
  <c r="H190" i="42"/>
  <c r="I182" i="42"/>
  <c r="H182" i="42"/>
  <c r="I174" i="42"/>
  <c r="H174" i="42"/>
  <c r="I166" i="42"/>
  <c r="H166" i="42"/>
  <c r="I158" i="42"/>
  <c r="H158" i="42"/>
  <c r="I150" i="42"/>
  <c r="H150" i="42"/>
  <c r="I142" i="42"/>
  <c r="H142" i="42"/>
  <c r="I134" i="42"/>
  <c r="H134" i="42"/>
  <c r="I126" i="42"/>
  <c r="H126" i="42"/>
  <c r="I118" i="42"/>
  <c r="H118" i="42"/>
  <c r="I110" i="42"/>
  <c r="H110" i="42"/>
  <c r="I102" i="42"/>
  <c r="H102" i="42"/>
  <c r="I94" i="42"/>
  <c r="H94" i="42"/>
  <c r="I86" i="42"/>
  <c r="H86" i="42"/>
  <c r="I78" i="42"/>
  <c r="H78" i="42"/>
  <c r="I70" i="42"/>
  <c r="H70" i="42"/>
  <c r="I62" i="42"/>
  <c r="H62" i="42"/>
  <c r="I54" i="42"/>
  <c r="H54" i="42"/>
  <c r="I46" i="42"/>
  <c r="H46" i="42"/>
  <c r="I38" i="42"/>
  <c r="H38" i="42"/>
  <c r="I30" i="42"/>
  <c r="H30" i="42"/>
  <c r="I22" i="42"/>
  <c r="H22" i="42"/>
  <c r="I196" i="7"/>
  <c r="H196" i="7"/>
  <c r="I188" i="7"/>
  <c r="H188" i="7"/>
  <c r="I180" i="7"/>
  <c r="H180" i="7"/>
  <c r="I172" i="7"/>
  <c r="H172" i="7"/>
  <c r="I164" i="7"/>
  <c r="H164" i="7"/>
  <c r="I156" i="7"/>
  <c r="H156" i="7"/>
  <c r="I148" i="7"/>
  <c r="H148" i="7"/>
  <c r="I140" i="7"/>
  <c r="H140" i="7"/>
  <c r="I132" i="7"/>
  <c r="H132" i="7"/>
  <c r="I124" i="7"/>
  <c r="H124" i="7"/>
  <c r="I116" i="7"/>
  <c r="H116" i="7"/>
  <c r="I108" i="7"/>
  <c r="H108" i="7"/>
  <c r="I100" i="7"/>
  <c r="H100" i="7"/>
  <c r="I92" i="7"/>
  <c r="H92" i="7"/>
  <c r="I84" i="7"/>
  <c r="H84" i="7"/>
  <c r="I76" i="7"/>
  <c r="H76" i="7"/>
  <c r="I68" i="7"/>
  <c r="H68" i="7"/>
  <c r="I60" i="7"/>
  <c r="H60" i="7"/>
  <c r="I52" i="7"/>
  <c r="H52" i="7"/>
  <c r="I44" i="7"/>
  <c r="H44" i="7"/>
  <c r="I36" i="7"/>
  <c r="H36" i="7"/>
  <c r="I28" i="7"/>
  <c r="H28" i="7"/>
  <c r="I20" i="7"/>
  <c r="H20" i="7"/>
  <c r="I194" i="14"/>
  <c r="H194" i="14"/>
  <c r="I186" i="14"/>
  <c r="H186" i="14"/>
  <c r="I178" i="14"/>
  <c r="H178" i="14"/>
  <c r="I170" i="14"/>
  <c r="H170" i="14"/>
  <c r="I162" i="14"/>
  <c r="H162" i="14"/>
  <c r="I154" i="14"/>
  <c r="H154" i="14"/>
  <c r="I146" i="14"/>
  <c r="H146" i="14"/>
  <c r="I138" i="14"/>
  <c r="H138" i="14"/>
  <c r="I130" i="14"/>
  <c r="H130" i="14"/>
  <c r="I122" i="14"/>
  <c r="H122" i="14"/>
  <c r="I114" i="14"/>
  <c r="H114" i="14"/>
  <c r="I106" i="14"/>
  <c r="H106" i="14"/>
  <c r="I98" i="14"/>
  <c r="H98" i="14"/>
  <c r="I90" i="14"/>
  <c r="H90" i="14"/>
  <c r="I82" i="14"/>
  <c r="H82" i="14"/>
  <c r="I74" i="14"/>
  <c r="H74" i="14"/>
  <c r="I66" i="14"/>
  <c r="H66" i="14"/>
  <c r="I58" i="14"/>
  <c r="H58" i="14"/>
  <c r="I50" i="14"/>
  <c r="H50" i="14"/>
  <c r="I42" i="14"/>
  <c r="H42" i="14"/>
  <c r="I34" i="14"/>
  <c r="H34" i="14"/>
  <c r="I26" i="14"/>
  <c r="H26" i="14"/>
  <c r="I200" i="41"/>
  <c r="H200" i="41"/>
  <c r="I192" i="41"/>
  <c r="H192" i="41"/>
  <c r="I184" i="41"/>
  <c r="H184" i="41"/>
  <c r="I176" i="41"/>
  <c r="H176" i="41"/>
  <c r="I168" i="41"/>
  <c r="H168" i="41"/>
  <c r="I160" i="41"/>
  <c r="H160" i="41"/>
  <c r="I152" i="41"/>
  <c r="H152" i="41"/>
  <c r="I144" i="41"/>
  <c r="H144" i="41"/>
  <c r="I136" i="41"/>
  <c r="H136" i="41"/>
  <c r="I128" i="41"/>
  <c r="H128" i="41"/>
  <c r="I120" i="41"/>
  <c r="H120" i="41"/>
  <c r="I112" i="41"/>
  <c r="H112" i="41"/>
  <c r="I104" i="41"/>
  <c r="H104" i="41"/>
  <c r="I96" i="41"/>
  <c r="H96" i="41"/>
  <c r="I88" i="41"/>
  <c r="H88" i="41"/>
  <c r="I80" i="41"/>
  <c r="H80" i="41"/>
  <c r="I72" i="41"/>
  <c r="H72" i="41"/>
  <c r="I64" i="41"/>
  <c r="H64" i="41"/>
  <c r="I56" i="41"/>
  <c r="H56" i="41"/>
  <c r="I48" i="41"/>
  <c r="H48" i="41"/>
  <c r="I40" i="41"/>
  <c r="H40" i="41"/>
  <c r="I32" i="41"/>
  <c r="H32" i="41"/>
  <c r="I24" i="41"/>
  <c r="H24" i="41"/>
  <c r="I198" i="4"/>
  <c r="H198" i="4"/>
  <c r="I190" i="4"/>
  <c r="H190" i="4"/>
  <c r="I182" i="4"/>
  <c r="H182" i="4"/>
  <c r="I174" i="4"/>
  <c r="H174" i="4"/>
  <c r="I166" i="4"/>
  <c r="H166" i="4"/>
  <c r="I158" i="4"/>
  <c r="H158" i="4"/>
  <c r="I150" i="4"/>
  <c r="H150" i="4"/>
  <c r="I142" i="4"/>
  <c r="H142" i="4"/>
  <c r="I134" i="4"/>
  <c r="H134" i="4"/>
  <c r="I126" i="4"/>
  <c r="H126" i="4"/>
  <c r="I118" i="4"/>
  <c r="H118" i="4"/>
  <c r="I110" i="4"/>
  <c r="H110" i="4"/>
  <c r="I102" i="4"/>
  <c r="H102" i="4"/>
  <c r="I94" i="4"/>
  <c r="H94" i="4"/>
  <c r="I86" i="4"/>
  <c r="H86" i="4"/>
  <c r="I78" i="4"/>
  <c r="H78" i="4"/>
  <c r="I70" i="4"/>
  <c r="H70" i="4"/>
  <c r="I62" i="4"/>
  <c r="H62" i="4"/>
  <c r="I54" i="4"/>
  <c r="H54" i="4"/>
  <c r="I46" i="4"/>
  <c r="H46" i="4"/>
  <c r="I38" i="4"/>
  <c r="H38" i="4"/>
  <c r="I30" i="4"/>
  <c r="H30" i="4"/>
  <c r="I22" i="4"/>
  <c r="H22" i="4"/>
  <c r="I196" i="25"/>
  <c r="H196" i="25"/>
  <c r="I188" i="25"/>
  <c r="H188" i="25"/>
  <c r="I180" i="25"/>
  <c r="H180" i="25"/>
  <c r="I172" i="25"/>
  <c r="H172" i="25"/>
  <c r="I164" i="25"/>
  <c r="H164" i="25"/>
  <c r="I156" i="25"/>
  <c r="H156" i="25"/>
  <c r="I148" i="25"/>
  <c r="H148" i="25"/>
  <c r="I140" i="25"/>
  <c r="H140" i="25"/>
  <c r="I132" i="25"/>
  <c r="H132" i="25"/>
  <c r="I124" i="25"/>
  <c r="H124" i="25"/>
  <c r="I116" i="25"/>
  <c r="H116" i="25"/>
  <c r="I108" i="25"/>
  <c r="H108" i="25"/>
  <c r="I100" i="25"/>
  <c r="H100" i="25"/>
  <c r="I92" i="25"/>
  <c r="H92" i="25"/>
  <c r="I84" i="25"/>
  <c r="H84" i="25"/>
  <c r="I76" i="25"/>
  <c r="H76" i="25"/>
  <c r="I68" i="25"/>
  <c r="H68" i="25"/>
  <c r="I60" i="25"/>
  <c r="H60" i="25"/>
  <c r="I52" i="25"/>
  <c r="H52" i="25"/>
  <c r="I44" i="25"/>
  <c r="H44" i="25"/>
  <c r="I36" i="25"/>
  <c r="H36" i="25"/>
  <c r="I28" i="25"/>
  <c r="H28" i="25"/>
  <c r="I20" i="25"/>
  <c r="H20" i="25"/>
  <c r="I194" i="30"/>
  <c r="H194" i="30"/>
  <c r="I186" i="30"/>
  <c r="H186" i="30"/>
  <c r="I178" i="30"/>
  <c r="H178" i="30"/>
  <c r="I170" i="30"/>
  <c r="H170" i="30"/>
  <c r="I162" i="30"/>
  <c r="H162" i="30"/>
  <c r="I154" i="30"/>
  <c r="H154" i="30"/>
  <c r="I146" i="30"/>
  <c r="H146" i="30"/>
  <c r="I138" i="30"/>
  <c r="H138" i="30"/>
  <c r="I130" i="30"/>
  <c r="H130" i="30"/>
  <c r="I122" i="30"/>
  <c r="H122" i="30"/>
  <c r="I114" i="30"/>
  <c r="H114" i="30"/>
  <c r="I106" i="30"/>
  <c r="H106" i="30"/>
  <c r="I98" i="30"/>
  <c r="H98" i="30"/>
  <c r="I90" i="30"/>
  <c r="H90" i="30"/>
  <c r="I82" i="30"/>
  <c r="H82" i="30"/>
  <c r="I74" i="30"/>
  <c r="H74" i="30"/>
  <c r="I66" i="30"/>
  <c r="H66" i="30"/>
  <c r="I58" i="30"/>
  <c r="H58" i="30"/>
  <c r="I50" i="30"/>
  <c r="H50" i="30"/>
  <c r="I42" i="30"/>
  <c r="H42" i="30"/>
  <c r="I34" i="30"/>
  <c r="H34" i="30"/>
  <c r="I26" i="30"/>
  <c r="H26" i="30"/>
  <c r="I200" i="26"/>
  <c r="H200" i="26"/>
  <c r="I192" i="26"/>
  <c r="H192" i="26"/>
  <c r="I184" i="26"/>
  <c r="H184" i="26"/>
  <c r="I176" i="26"/>
  <c r="H176" i="26"/>
  <c r="I168" i="26"/>
  <c r="H168" i="26"/>
  <c r="I160" i="26"/>
  <c r="H160" i="26"/>
  <c r="I152" i="26"/>
  <c r="H152" i="26"/>
  <c r="I144" i="26"/>
  <c r="H144" i="26"/>
  <c r="I136" i="26"/>
  <c r="H136" i="26"/>
  <c r="I128" i="26"/>
  <c r="H128" i="26"/>
  <c r="I120" i="26"/>
  <c r="H120" i="26"/>
  <c r="I112" i="26"/>
  <c r="H112" i="26"/>
  <c r="I104" i="26"/>
  <c r="H104" i="26"/>
  <c r="I96" i="26"/>
  <c r="H96" i="26"/>
  <c r="I88" i="26"/>
  <c r="H88" i="26"/>
  <c r="I80" i="26"/>
  <c r="H80" i="26"/>
  <c r="I72" i="26"/>
  <c r="H72" i="26"/>
  <c r="I64" i="26"/>
  <c r="H64" i="26"/>
  <c r="I56" i="26"/>
  <c r="H56" i="26"/>
  <c r="I48" i="26"/>
  <c r="H48" i="26"/>
  <c r="I40" i="26"/>
  <c r="H40" i="26"/>
  <c r="I32" i="26"/>
  <c r="H32" i="26"/>
  <c r="J32" i="26" s="1"/>
  <c r="I24" i="26"/>
  <c r="H24" i="26"/>
  <c r="I198" i="29"/>
  <c r="H198" i="29"/>
  <c r="I190" i="29"/>
  <c r="H190" i="29"/>
  <c r="I182" i="29"/>
  <c r="H182" i="29"/>
  <c r="I174" i="29"/>
  <c r="H174" i="29"/>
  <c r="I166" i="29"/>
  <c r="H166" i="29"/>
  <c r="I158" i="29"/>
  <c r="H158" i="29"/>
  <c r="I150" i="29"/>
  <c r="H150" i="29"/>
  <c r="I142" i="29"/>
  <c r="H142" i="29"/>
  <c r="I134" i="29"/>
  <c r="H134" i="29"/>
  <c r="I126" i="29"/>
  <c r="H126" i="29"/>
  <c r="I118" i="29"/>
  <c r="H118" i="29"/>
  <c r="I110" i="29"/>
  <c r="H110" i="29"/>
  <c r="I102" i="29"/>
  <c r="H102" i="29"/>
  <c r="I94" i="29"/>
  <c r="H94" i="29"/>
  <c r="I86" i="29"/>
  <c r="H86" i="29"/>
  <c r="I78" i="29"/>
  <c r="H78" i="29"/>
  <c r="I70" i="29"/>
  <c r="H70" i="29"/>
  <c r="I62" i="29"/>
  <c r="H62" i="29"/>
  <c r="I54" i="29"/>
  <c r="H54" i="29"/>
  <c r="I46" i="29"/>
  <c r="H46" i="29"/>
  <c r="I38" i="29"/>
  <c r="H38" i="29"/>
  <c r="I30" i="29"/>
  <c r="H30" i="29"/>
  <c r="I22" i="29"/>
  <c r="H22" i="29"/>
  <c r="I196" i="39"/>
  <c r="H196" i="39"/>
  <c r="I188" i="39"/>
  <c r="H188" i="39"/>
  <c r="I180" i="39"/>
  <c r="H180" i="39"/>
  <c r="I172" i="39"/>
  <c r="H172" i="39"/>
  <c r="I164" i="39"/>
  <c r="H164" i="39"/>
  <c r="I156" i="39"/>
  <c r="H156" i="39"/>
  <c r="I148" i="39"/>
  <c r="H148" i="39"/>
  <c r="I140" i="39"/>
  <c r="H140" i="39"/>
  <c r="I132" i="39"/>
  <c r="H132" i="39"/>
  <c r="I124" i="39"/>
  <c r="H124" i="39"/>
  <c r="I116" i="39"/>
  <c r="H116" i="39"/>
  <c r="I108" i="39"/>
  <c r="H108" i="39"/>
  <c r="I100" i="39"/>
  <c r="H100" i="39"/>
  <c r="I92" i="39"/>
  <c r="H92" i="39"/>
  <c r="I84" i="39"/>
  <c r="H84" i="39"/>
  <c r="I76" i="39"/>
  <c r="H76" i="39"/>
  <c r="I68" i="39"/>
  <c r="H68" i="39"/>
  <c r="I60" i="39"/>
  <c r="H60" i="39"/>
  <c r="I27" i="16"/>
  <c r="H27" i="16"/>
  <c r="I19" i="16"/>
  <c r="H19" i="16"/>
  <c r="I193" i="49"/>
  <c r="H193" i="49"/>
  <c r="I185" i="49"/>
  <c r="H185" i="49"/>
  <c r="I177" i="49"/>
  <c r="H177" i="49"/>
  <c r="I169" i="49"/>
  <c r="H169" i="49"/>
  <c r="I161" i="49"/>
  <c r="H161" i="49"/>
  <c r="I153" i="49"/>
  <c r="H153" i="49"/>
  <c r="I145" i="49"/>
  <c r="H145" i="49"/>
  <c r="I137" i="49"/>
  <c r="H137" i="49"/>
  <c r="I129" i="49"/>
  <c r="H129" i="49"/>
  <c r="I121" i="49"/>
  <c r="H121" i="49"/>
  <c r="I113" i="49"/>
  <c r="H113" i="49"/>
  <c r="I105" i="49"/>
  <c r="H105" i="49"/>
  <c r="I97" i="49"/>
  <c r="H97" i="49"/>
  <c r="I89" i="49"/>
  <c r="H89" i="49"/>
  <c r="I81" i="49"/>
  <c r="H81" i="49"/>
  <c r="I73" i="49"/>
  <c r="H73" i="49"/>
  <c r="I65" i="49"/>
  <c r="H65" i="49"/>
  <c r="I57" i="49"/>
  <c r="H57" i="49"/>
  <c r="I49" i="49"/>
  <c r="H49" i="49"/>
  <c r="I41" i="49"/>
  <c r="H41" i="49"/>
  <c r="I33" i="49"/>
  <c r="H33" i="49"/>
  <c r="I25" i="49"/>
  <c r="H25" i="49"/>
  <c r="I199" i="48"/>
  <c r="H199" i="48"/>
  <c r="I191" i="48"/>
  <c r="H191" i="48"/>
  <c r="I183" i="48"/>
  <c r="H183" i="48"/>
  <c r="I175" i="48"/>
  <c r="H175" i="48"/>
  <c r="I167" i="48"/>
  <c r="H167" i="48"/>
  <c r="I159" i="48"/>
  <c r="H159" i="48"/>
  <c r="I151" i="48"/>
  <c r="H151" i="48"/>
  <c r="I143" i="48"/>
  <c r="H143" i="48"/>
  <c r="I135" i="48"/>
  <c r="H135" i="48"/>
  <c r="I127" i="48"/>
  <c r="H127" i="48"/>
  <c r="I119" i="48"/>
  <c r="H119" i="48"/>
  <c r="I111" i="48"/>
  <c r="H111" i="48"/>
  <c r="I103" i="48"/>
  <c r="H103" i="48"/>
  <c r="I95" i="48"/>
  <c r="H95" i="48"/>
  <c r="I87" i="48"/>
  <c r="H87" i="48"/>
  <c r="I79" i="48"/>
  <c r="H79" i="48"/>
  <c r="I71" i="48"/>
  <c r="H71" i="48"/>
  <c r="I63" i="48"/>
  <c r="H63" i="48"/>
  <c r="I55" i="48"/>
  <c r="H55" i="48"/>
  <c r="I47" i="48"/>
  <c r="H47" i="48"/>
  <c r="I39" i="48"/>
  <c r="H39" i="48"/>
  <c r="I31" i="48"/>
  <c r="H31" i="48"/>
  <c r="I23" i="48"/>
  <c r="H23" i="48"/>
  <c r="I197" i="13"/>
  <c r="H197" i="13"/>
  <c r="I189" i="13"/>
  <c r="H189" i="13"/>
  <c r="I181" i="13"/>
  <c r="H181" i="13"/>
  <c r="I173" i="13"/>
  <c r="H173" i="13"/>
  <c r="I165" i="13"/>
  <c r="H165" i="13"/>
  <c r="I157" i="13"/>
  <c r="H157" i="13"/>
  <c r="I149" i="13"/>
  <c r="H149" i="13"/>
  <c r="I141" i="13"/>
  <c r="H141" i="13"/>
  <c r="I133" i="13"/>
  <c r="H133" i="13"/>
  <c r="I125" i="13"/>
  <c r="H125" i="13"/>
  <c r="I117" i="13"/>
  <c r="H117" i="13"/>
  <c r="I109" i="13"/>
  <c r="H109" i="13"/>
  <c r="I101" i="13"/>
  <c r="H101" i="13"/>
  <c r="I93" i="13"/>
  <c r="H93" i="13"/>
  <c r="I85" i="13"/>
  <c r="H85" i="13"/>
  <c r="I77" i="13"/>
  <c r="H77" i="13"/>
  <c r="I69" i="13"/>
  <c r="H69" i="13"/>
  <c r="I61" i="13"/>
  <c r="H61" i="13"/>
  <c r="I53" i="13"/>
  <c r="H53" i="13"/>
  <c r="I45" i="13"/>
  <c r="H45" i="13"/>
  <c r="I37" i="13"/>
  <c r="H37" i="13"/>
  <c r="I29" i="13"/>
  <c r="H29" i="13"/>
  <c r="I21" i="13"/>
  <c r="H21" i="13"/>
  <c r="I195" i="47"/>
  <c r="H195" i="47"/>
  <c r="I187" i="47"/>
  <c r="H187" i="47"/>
  <c r="I179" i="47"/>
  <c r="H179" i="47"/>
  <c r="I171" i="47"/>
  <c r="H171" i="47"/>
  <c r="I163" i="47"/>
  <c r="H163" i="47"/>
  <c r="I155" i="47"/>
  <c r="H155" i="47"/>
  <c r="I147" i="47"/>
  <c r="H147" i="47"/>
  <c r="I139" i="47"/>
  <c r="H139" i="47"/>
  <c r="I131" i="47"/>
  <c r="H131" i="47"/>
  <c r="I123" i="47"/>
  <c r="H123" i="47"/>
  <c r="I115" i="47"/>
  <c r="H115" i="47"/>
  <c r="I107" i="47"/>
  <c r="H107" i="47"/>
  <c r="I99" i="47"/>
  <c r="H99" i="47"/>
  <c r="I91" i="47"/>
  <c r="H91" i="47"/>
  <c r="I83" i="47"/>
  <c r="H83" i="47"/>
  <c r="I75" i="47"/>
  <c r="H75" i="47"/>
  <c r="I67" i="47"/>
  <c r="H67" i="47"/>
  <c r="I59" i="47"/>
  <c r="H59" i="47"/>
  <c r="I51" i="47"/>
  <c r="H51" i="47"/>
  <c r="I43" i="47"/>
  <c r="H43" i="47"/>
  <c r="I35" i="47"/>
  <c r="H35" i="47"/>
  <c r="I27" i="47"/>
  <c r="H27" i="47"/>
  <c r="I19" i="47"/>
  <c r="H19" i="47"/>
  <c r="I193" i="46"/>
  <c r="H193" i="46"/>
  <c r="I185" i="46"/>
  <c r="H185" i="46"/>
  <c r="I177" i="46"/>
  <c r="H177" i="46"/>
  <c r="I169" i="46"/>
  <c r="H169" i="46"/>
  <c r="I161" i="46"/>
  <c r="H161" i="46"/>
  <c r="I153" i="46"/>
  <c r="H153" i="46"/>
  <c r="I145" i="46"/>
  <c r="H145" i="46"/>
  <c r="I137" i="46"/>
  <c r="H137" i="46"/>
  <c r="I129" i="46"/>
  <c r="H129" i="46"/>
  <c r="I121" i="46"/>
  <c r="H121" i="46"/>
  <c r="I113" i="46"/>
  <c r="H113" i="46"/>
  <c r="I105" i="46"/>
  <c r="H105" i="46"/>
  <c r="I97" i="46"/>
  <c r="H97" i="46"/>
  <c r="I89" i="46"/>
  <c r="H89" i="46"/>
  <c r="I81" i="46"/>
  <c r="H81" i="46"/>
  <c r="I73" i="46"/>
  <c r="H73" i="46"/>
  <c r="I65" i="46"/>
  <c r="H65" i="46"/>
  <c r="I57" i="46"/>
  <c r="H57" i="46"/>
  <c r="I49" i="46"/>
  <c r="H49" i="46"/>
  <c r="I41" i="46"/>
  <c r="H41" i="46"/>
  <c r="I33" i="46"/>
  <c r="H33" i="46"/>
  <c r="I25" i="46"/>
  <c r="H25" i="46"/>
  <c r="I199" i="33"/>
  <c r="H199" i="33"/>
  <c r="I191" i="33"/>
  <c r="H191" i="33"/>
  <c r="I183" i="33"/>
  <c r="H183" i="33"/>
  <c r="I175" i="33"/>
  <c r="H175" i="33"/>
  <c r="I167" i="33"/>
  <c r="H167" i="33"/>
  <c r="I159" i="33"/>
  <c r="H159" i="33"/>
  <c r="I151" i="33"/>
  <c r="H151" i="33"/>
  <c r="I143" i="33"/>
  <c r="H143" i="33"/>
  <c r="I135" i="33"/>
  <c r="H135" i="33"/>
  <c r="I127" i="33"/>
  <c r="H127" i="33"/>
  <c r="I119" i="33"/>
  <c r="H119" i="33"/>
  <c r="I111" i="33"/>
  <c r="H111" i="33"/>
  <c r="I103" i="33"/>
  <c r="H103" i="33"/>
  <c r="I95" i="33"/>
  <c r="H95" i="33"/>
  <c r="I87" i="33"/>
  <c r="H87" i="33"/>
  <c r="I79" i="33"/>
  <c r="H79" i="33"/>
  <c r="I71" i="33"/>
  <c r="H71" i="33"/>
  <c r="I63" i="33"/>
  <c r="H63" i="33"/>
  <c r="I55" i="33"/>
  <c r="H55" i="33"/>
  <c r="I47" i="33"/>
  <c r="H47" i="33"/>
  <c r="I39" i="33"/>
  <c r="H39" i="33"/>
  <c r="I31" i="33"/>
  <c r="H31" i="33"/>
  <c r="I23" i="33"/>
  <c r="H23" i="33"/>
  <c r="I197" i="34"/>
  <c r="H197" i="34"/>
  <c r="I189" i="34"/>
  <c r="H189" i="34"/>
  <c r="I181" i="34"/>
  <c r="H181" i="34"/>
  <c r="I173" i="34"/>
  <c r="H173" i="34"/>
  <c r="I165" i="34"/>
  <c r="H165" i="34"/>
  <c r="I157" i="34"/>
  <c r="H157" i="34"/>
  <c r="I149" i="34"/>
  <c r="H149" i="34"/>
  <c r="I141" i="34"/>
  <c r="H141" i="34"/>
  <c r="I133" i="34"/>
  <c r="H133" i="34"/>
  <c r="I125" i="34"/>
  <c r="H125" i="34"/>
  <c r="I117" i="34"/>
  <c r="H117" i="34"/>
  <c r="I109" i="34"/>
  <c r="H109" i="34"/>
  <c r="I101" i="34"/>
  <c r="H101" i="34"/>
  <c r="I93" i="34"/>
  <c r="H93" i="34"/>
  <c r="I85" i="34"/>
  <c r="H85" i="34"/>
  <c r="I77" i="34"/>
  <c r="H77" i="34"/>
  <c r="I69" i="34"/>
  <c r="H69" i="34"/>
  <c r="I61" i="34"/>
  <c r="H61" i="34"/>
  <c r="I53" i="34"/>
  <c r="H53" i="34"/>
  <c r="I45" i="34"/>
  <c r="H45" i="34"/>
  <c r="I37" i="34"/>
  <c r="H37" i="34"/>
  <c r="I29" i="34"/>
  <c r="H29" i="34"/>
  <c r="I21" i="34"/>
  <c r="H21" i="34"/>
  <c r="I195" i="45"/>
  <c r="H195" i="45"/>
  <c r="I187" i="45"/>
  <c r="H187" i="45"/>
  <c r="I179" i="45"/>
  <c r="H179" i="45"/>
  <c r="I171" i="45"/>
  <c r="H171" i="45"/>
  <c r="I163" i="45"/>
  <c r="H163" i="45"/>
  <c r="I155" i="45"/>
  <c r="H155" i="45"/>
  <c r="I147" i="45"/>
  <c r="H147" i="45"/>
  <c r="I139" i="45"/>
  <c r="H139" i="45"/>
  <c r="I131" i="45"/>
  <c r="H131" i="45"/>
  <c r="I123" i="45"/>
  <c r="H123" i="45"/>
  <c r="I115" i="45"/>
  <c r="H115" i="45"/>
  <c r="I107" i="45"/>
  <c r="H107" i="45"/>
  <c r="I99" i="45"/>
  <c r="H99" i="45"/>
  <c r="I91" i="45"/>
  <c r="H91" i="45"/>
  <c r="I83" i="45"/>
  <c r="H83" i="45"/>
  <c r="I75" i="45"/>
  <c r="H75" i="45"/>
  <c r="I67" i="45"/>
  <c r="H67" i="45"/>
  <c r="I59" i="45"/>
  <c r="H59" i="45"/>
  <c r="I51" i="45"/>
  <c r="H51" i="45"/>
  <c r="I43" i="45"/>
  <c r="H43" i="45"/>
  <c r="I35" i="45"/>
  <c r="H35" i="45"/>
  <c r="I27" i="45"/>
  <c r="H27" i="45"/>
  <c r="I19" i="45"/>
  <c r="H19" i="45"/>
  <c r="I193" i="31"/>
  <c r="H193" i="31"/>
  <c r="I185" i="31"/>
  <c r="H185" i="31"/>
  <c r="I177" i="31"/>
  <c r="H177" i="31"/>
  <c r="I169" i="31"/>
  <c r="H169" i="31"/>
  <c r="I161" i="31"/>
  <c r="H161" i="31"/>
  <c r="I153" i="31"/>
  <c r="H153" i="31"/>
  <c r="I145" i="31"/>
  <c r="H145" i="31"/>
  <c r="I137" i="31"/>
  <c r="H137" i="31"/>
  <c r="I129" i="31"/>
  <c r="H129" i="31"/>
  <c r="I121" i="31"/>
  <c r="H121" i="31"/>
  <c r="I113" i="31"/>
  <c r="H113" i="31"/>
  <c r="I105" i="31"/>
  <c r="H105" i="31"/>
  <c r="I97" i="31"/>
  <c r="H97" i="31"/>
  <c r="I89" i="31"/>
  <c r="H89" i="31"/>
  <c r="I81" i="31"/>
  <c r="H81" i="31"/>
  <c r="I73" i="31"/>
  <c r="H73" i="31"/>
  <c r="I65" i="31"/>
  <c r="H65" i="31"/>
  <c r="I57" i="31"/>
  <c r="H57" i="31"/>
  <c r="I49" i="31"/>
  <c r="H49" i="31"/>
  <c r="I41" i="31"/>
  <c r="H41" i="31"/>
  <c r="I33" i="31"/>
  <c r="H33" i="31"/>
  <c r="I25" i="31"/>
  <c r="H25" i="31"/>
  <c r="I199" i="32"/>
  <c r="H199" i="32"/>
  <c r="I191" i="32"/>
  <c r="H191" i="32"/>
  <c r="I183" i="32"/>
  <c r="H183" i="32"/>
  <c r="I175" i="32"/>
  <c r="H175" i="32"/>
  <c r="I167" i="32"/>
  <c r="H167" i="32"/>
  <c r="I159" i="32"/>
  <c r="H159" i="32"/>
  <c r="I151" i="32"/>
  <c r="H151" i="32"/>
  <c r="I143" i="32"/>
  <c r="H143" i="32"/>
  <c r="I135" i="32"/>
  <c r="H135" i="32"/>
  <c r="I127" i="32"/>
  <c r="H127" i="32"/>
  <c r="I119" i="32"/>
  <c r="H119" i="32"/>
  <c r="I111" i="32"/>
  <c r="H111" i="32"/>
  <c r="I103" i="32"/>
  <c r="H103" i="32"/>
  <c r="I95" i="32"/>
  <c r="H95" i="32"/>
  <c r="I87" i="32"/>
  <c r="H87" i="32"/>
  <c r="I79" i="32"/>
  <c r="H79" i="32"/>
  <c r="I71" i="32"/>
  <c r="H71" i="32"/>
  <c r="I63" i="32"/>
  <c r="H63" i="32"/>
  <c r="I55" i="32"/>
  <c r="H55" i="32"/>
  <c r="I47" i="32"/>
  <c r="H47" i="32"/>
  <c r="I39" i="32"/>
  <c r="H39" i="32"/>
  <c r="I31" i="32"/>
  <c r="H31" i="32"/>
  <c r="I23" i="32"/>
  <c r="H23" i="32"/>
  <c r="I197" i="44"/>
  <c r="H197" i="44"/>
  <c r="I189" i="44"/>
  <c r="H189" i="44"/>
  <c r="I181" i="44"/>
  <c r="H181" i="44"/>
  <c r="I173" i="44"/>
  <c r="H173" i="44"/>
  <c r="I165" i="44"/>
  <c r="H165" i="44"/>
  <c r="I157" i="44"/>
  <c r="H157" i="44"/>
  <c r="I149" i="44"/>
  <c r="H149" i="44"/>
  <c r="I141" i="44"/>
  <c r="H141" i="44"/>
  <c r="I133" i="44"/>
  <c r="H133" i="44"/>
  <c r="I125" i="44"/>
  <c r="H125" i="44"/>
  <c r="I117" i="44"/>
  <c r="H117" i="44"/>
  <c r="I109" i="44"/>
  <c r="H109" i="44"/>
  <c r="I101" i="44"/>
  <c r="H101" i="44"/>
  <c r="I93" i="44"/>
  <c r="H93" i="44"/>
  <c r="I85" i="44"/>
  <c r="H85" i="44"/>
  <c r="I77" i="44"/>
  <c r="H77" i="44"/>
  <c r="I69" i="44"/>
  <c r="H69" i="44"/>
  <c r="I61" i="44"/>
  <c r="H61" i="44"/>
  <c r="I53" i="44"/>
  <c r="H53" i="44"/>
  <c r="I45" i="44"/>
  <c r="H45" i="44"/>
  <c r="I37" i="44"/>
  <c r="H37" i="44"/>
  <c r="I29" i="44"/>
  <c r="H29" i="44"/>
  <c r="I21" i="44"/>
  <c r="H21" i="44"/>
  <c r="I195" i="19"/>
  <c r="H195" i="19"/>
  <c r="I187" i="19"/>
  <c r="H187" i="19"/>
  <c r="I179" i="19"/>
  <c r="H179" i="19"/>
  <c r="I171" i="19"/>
  <c r="H171" i="19"/>
  <c r="I163" i="19"/>
  <c r="H163" i="19"/>
  <c r="I155" i="19"/>
  <c r="H155" i="19"/>
  <c r="I147" i="19"/>
  <c r="H147" i="19"/>
  <c r="I139" i="19"/>
  <c r="H139" i="19"/>
  <c r="I131" i="19"/>
  <c r="H131" i="19"/>
  <c r="I123" i="19"/>
  <c r="H123" i="19"/>
  <c r="I115" i="19"/>
  <c r="H115" i="19"/>
  <c r="I107" i="19"/>
  <c r="H107" i="19"/>
  <c r="I99" i="19"/>
  <c r="H99" i="19"/>
  <c r="I91" i="19"/>
  <c r="H91" i="19"/>
  <c r="I83" i="19"/>
  <c r="H83" i="19"/>
  <c r="I75" i="19"/>
  <c r="H75" i="19"/>
  <c r="I67" i="19"/>
  <c r="H67" i="19"/>
  <c r="I59" i="19"/>
  <c r="H59" i="19"/>
  <c r="I51" i="19"/>
  <c r="H51" i="19"/>
  <c r="I43" i="19"/>
  <c r="H43" i="19"/>
  <c r="I35" i="19"/>
  <c r="H35" i="19"/>
  <c r="I27" i="19"/>
  <c r="H27" i="19"/>
  <c r="I19" i="19"/>
  <c r="H19" i="19"/>
  <c r="I193" i="23"/>
  <c r="H193" i="23"/>
  <c r="I185" i="23"/>
  <c r="H185" i="23"/>
  <c r="I177" i="23"/>
  <c r="H177" i="23"/>
  <c r="I169" i="23"/>
  <c r="H169" i="23"/>
  <c r="I161" i="23"/>
  <c r="H161" i="23"/>
  <c r="I153" i="23"/>
  <c r="H153" i="23"/>
  <c r="I145" i="23"/>
  <c r="H145" i="23"/>
  <c r="I137" i="23"/>
  <c r="H137" i="23"/>
  <c r="I129" i="23"/>
  <c r="H129" i="23"/>
  <c r="I121" i="23"/>
  <c r="H121" i="23"/>
  <c r="I113" i="23"/>
  <c r="H113" i="23"/>
  <c r="I105" i="23"/>
  <c r="H105" i="23"/>
  <c r="I97" i="23"/>
  <c r="H97" i="23"/>
  <c r="I89" i="23"/>
  <c r="H89" i="23"/>
  <c r="I81" i="23"/>
  <c r="H81" i="23"/>
  <c r="I73" i="23"/>
  <c r="H73" i="23"/>
  <c r="I65" i="23"/>
  <c r="H65" i="23"/>
  <c r="I57" i="23"/>
  <c r="H57" i="23"/>
  <c r="I49" i="23"/>
  <c r="H49" i="23"/>
  <c r="I41" i="23"/>
  <c r="H41" i="23"/>
  <c r="I33" i="23"/>
  <c r="H33" i="23"/>
  <c r="I25" i="23"/>
  <c r="H25" i="23"/>
  <c r="I199" i="43"/>
  <c r="H199" i="43"/>
  <c r="I191" i="43"/>
  <c r="H191" i="43"/>
  <c r="I183" i="43"/>
  <c r="H183" i="43"/>
  <c r="I175" i="43"/>
  <c r="H175" i="43"/>
  <c r="I167" i="43"/>
  <c r="H167" i="43"/>
  <c r="I159" i="43"/>
  <c r="H159" i="43"/>
  <c r="I151" i="43"/>
  <c r="H151" i="43"/>
  <c r="I143" i="43"/>
  <c r="H143" i="43"/>
  <c r="I135" i="43"/>
  <c r="H135" i="43"/>
  <c r="I127" i="43"/>
  <c r="H127" i="43"/>
  <c r="I119" i="43"/>
  <c r="H119" i="43"/>
  <c r="I111" i="43"/>
  <c r="H111" i="43"/>
  <c r="I103" i="43"/>
  <c r="H103" i="43"/>
  <c r="I95" i="43"/>
  <c r="H95" i="43"/>
  <c r="I87" i="43"/>
  <c r="H87" i="43"/>
  <c r="I79" i="43"/>
  <c r="H79" i="43"/>
  <c r="I71" i="43"/>
  <c r="H71" i="43"/>
  <c r="I63" i="43"/>
  <c r="H63" i="43"/>
  <c r="I55" i="43"/>
  <c r="H55" i="43"/>
  <c r="I47" i="43"/>
  <c r="H47" i="43"/>
  <c r="I39" i="43"/>
  <c r="H39" i="43"/>
  <c r="I31" i="43"/>
  <c r="H31" i="43"/>
  <c r="I23" i="43"/>
  <c r="H23" i="43"/>
  <c r="I197" i="42"/>
  <c r="H197" i="42"/>
  <c r="I189" i="42"/>
  <c r="H189" i="42"/>
  <c r="I181" i="42"/>
  <c r="H181" i="42"/>
  <c r="I173" i="42"/>
  <c r="H173" i="42"/>
  <c r="I165" i="42"/>
  <c r="H165" i="42"/>
  <c r="I157" i="42"/>
  <c r="H157" i="42"/>
  <c r="I149" i="42"/>
  <c r="H149" i="42"/>
  <c r="I141" i="42"/>
  <c r="H141" i="42"/>
  <c r="I133" i="42"/>
  <c r="H133" i="42"/>
  <c r="I125" i="42"/>
  <c r="H125" i="42"/>
  <c r="I117" i="42"/>
  <c r="H117" i="42"/>
  <c r="I109" i="42"/>
  <c r="H109" i="42"/>
  <c r="I101" i="42"/>
  <c r="H101" i="42"/>
  <c r="I93" i="42"/>
  <c r="H93" i="42"/>
  <c r="I85" i="42"/>
  <c r="H85" i="42"/>
  <c r="I77" i="42"/>
  <c r="H77" i="42"/>
  <c r="I69" i="42"/>
  <c r="H69" i="42"/>
  <c r="I61" i="42"/>
  <c r="H61" i="42"/>
  <c r="I53" i="42"/>
  <c r="H53" i="42"/>
  <c r="I45" i="42"/>
  <c r="H45" i="42"/>
  <c r="I37" i="42"/>
  <c r="H37" i="42"/>
  <c r="I29" i="42"/>
  <c r="H29" i="42"/>
  <c r="I21" i="42"/>
  <c r="H21" i="42"/>
  <c r="I195" i="7"/>
  <c r="H195" i="7"/>
  <c r="I187" i="7"/>
  <c r="H187" i="7"/>
  <c r="I179" i="7"/>
  <c r="H179" i="7"/>
  <c r="I171" i="7"/>
  <c r="H171" i="7"/>
  <c r="I163" i="7"/>
  <c r="H163" i="7"/>
  <c r="I155" i="7"/>
  <c r="H155" i="7"/>
  <c r="I147" i="7"/>
  <c r="H147" i="7"/>
  <c r="I139" i="7"/>
  <c r="H139" i="7"/>
  <c r="I131" i="7"/>
  <c r="H131" i="7"/>
  <c r="I123" i="7"/>
  <c r="H123" i="7"/>
  <c r="I115" i="7"/>
  <c r="H115" i="7"/>
  <c r="I107" i="7"/>
  <c r="H107" i="7"/>
  <c r="I99" i="7"/>
  <c r="H99" i="7"/>
  <c r="I91" i="7"/>
  <c r="H91" i="7"/>
  <c r="I83" i="7"/>
  <c r="H83" i="7"/>
  <c r="I75" i="7"/>
  <c r="H75" i="7"/>
  <c r="I67" i="7"/>
  <c r="H67" i="7"/>
  <c r="I59" i="7"/>
  <c r="H59" i="7"/>
  <c r="I51" i="7"/>
  <c r="H51" i="7"/>
  <c r="I43" i="7"/>
  <c r="H43" i="7"/>
  <c r="I35" i="7"/>
  <c r="H35" i="7"/>
  <c r="I27" i="7"/>
  <c r="H27" i="7"/>
  <c r="I19" i="7"/>
  <c r="H19" i="7"/>
  <c r="I193" i="14"/>
  <c r="H193" i="14"/>
  <c r="I185" i="14"/>
  <c r="H185" i="14"/>
  <c r="I177" i="14"/>
  <c r="H177" i="14"/>
  <c r="I169" i="14"/>
  <c r="H169" i="14"/>
  <c r="I161" i="14"/>
  <c r="H161" i="14"/>
  <c r="I153" i="14"/>
  <c r="H153" i="14"/>
  <c r="I145" i="14"/>
  <c r="H145" i="14"/>
  <c r="I137" i="14"/>
  <c r="H137" i="14"/>
  <c r="I129" i="14"/>
  <c r="H129" i="14"/>
  <c r="I121" i="14"/>
  <c r="H121" i="14"/>
  <c r="I113" i="14"/>
  <c r="H113" i="14"/>
  <c r="I105" i="14"/>
  <c r="H105" i="14"/>
  <c r="I97" i="14"/>
  <c r="H97" i="14"/>
  <c r="I89" i="14"/>
  <c r="H89" i="14"/>
  <c r="I81" i="14"/>
  <c r="H81" i="14"/>
  <c r="I73" i="14"/>
  <c r="H73" i="14"/>
  <c r="I65" i="14"/>
  <c r="H65" i="14"/>
  <c r="I57" i="14"/>
  <c r="H57" i="14"/>
  <c r="I49" i="14"/>
  <c r="H49" i="14"/>
  <c r="I41" i="14"/>
  <c r="H41" i="14"/>
  <c r="I33" i="14"/>
  <c r="H33" i="14"/>
  <c r="I25" i="14"/>
  <c r="H25" i="14"/>
  <c r="I199" i="41"/>
  <c r="H199" i="41"/>
  <c r="I191" i="41"/>
  <c r="H191" i="41"/>
  <c r="I183" i="41"/>
  <c r="H183" i="41"/>
  <c r="I175" i="41"/>
  <c r="H175" i="41"/>
  <c r="I167" i="41"/>
  <c r="H167" i="41"/>
  <c r="I159" i="41"/>
  <c r="H159" i="41"/>
  <c r="I151" i="41"/>
  <c r="H151" i="41"/>
  <c r="I143" i="41"/>
  <c r="H143" i="41"/>
  <c r="I135" i="41"/>
  <c r="H135" i="41"/>
  <c r="I127" i="41"/>
  <c r="H127" i="41"/>
  <c r="I119" i="41"/>
  <c r="H119" i="41"/>
  <c r="I111" i="41"/>
  <c r="H111" i="41"/>
  <c r="I103" i="41"/>
  <c r="H103" i="41"/>
  <c r="I95" i="41"/>
  <c r="H95" i="41"/>
  <c r="I87" i="41"/>
  <c r="H87" i="41"/>
  <c r="I79" i="41"/>
  <c r="H79" i="41"/>
  <c r="I71" i="41"/>
  <c r="H71" i="41"/>
  <c r="I63" i="41"/>
  <c r="H63" i="41"/>
  <c r="I55" i="41"/>
  <c r="H55" i="41"/>
  <c r="I47" i="41"/>
  <c r="H47" i="41"/>
  <c r="I39" i="41"/>
  <c r="H39" i="41"/>
  <c r="I31" i="41"/>
  <c r="H31" i="41"/>
  <c r="I23" i="41"/>
  <c r="H23" i="41"/>
  <c r="I197" i="4"/>
  <c r="H197" i="4"/>
  <c r="I189" i="4"/>
  <c r="H189" i="4"/>
  <c r="I181" i="4"/>
  <c r="H181" i="4"/>
  <c r="I173" i="4"/>
  <c r="H173" i="4"/>
  <c r="I165" i="4"/>
  <c r="H165" i="4"/>
  <c r="I157" i="4"/>
  <c r="H157" i="4"/>
  <c r="I149" i="4"/>
  <c r="H149" i="4"/>
  <c r="I141" i="4"/>
  <c r="H141" i="4"/>
  <c r="I133" i="4"/>
  <c r="H133" i="4"/>
  <c r="I125" i="4"/>
  <c r="H125" i="4"/>
  <c r="I117" i="4"/>
  <c r="H117" i="4"/>
  <c r="I109" i="4"/>
  <c r="H109" i="4"/>
  <c r="I101" i="4"/>
  <c r="H101" i="4"/>
  <c r="I93" i="4"/>
  <c r="H93" i="4"/>
  <c r="I85" i="4"/>
  <c r="H85" i="4"/>
  <c r="I77" i="4"/>
  <c r="H77" i="4"/>
  <c r="I69" i="4"/>
  <c r="H69" i="4"/>
  <c r="I61" i="4"/>
  <c r="H61" i="4"/>
  <c r="I53" i="4"/>
  <c r="H53" i="4"/>
  <c r="I45" i="4"/>
  <c r="H45" i="4"/>
  <c r="I37" i="4"/>
  <c r="H37" i="4"/>
  <c r="I29" i="4"/>
  <c r="H29" i="4"/>
  <c r="I21" i="4"/>
  <c r="H21" i="4"/>
  <c r="I195" i="25"/>
  <c r="H195" i="25"/>
  <c r="I187" i="25"/>
  <c r="H187" i="25"/>
  <c r="I179" i="25"/>
  <c r="H179" i="25"/>
  <c r="I171" i="25"/>
  <c r="H171" i="25"/>
  <c r="I163" i="25"/>
  <c r="H163" i="25"/>
  <c r="I155" i="25"/>
  <c r="H155" i="25"/>
  <c r="I147" i="25"/>
  <c r="H147" i="25"/>
  <c r="I139" i="25"/>
  <c r="H139" i="25"/>
  <c r="I131" i="25"/>
  <c r="H131" i="25"/>
  <c r="I123" i="25"/>
  <c r="H123" i="25"/>
  <c r="I115" i="25"/>
  <c r="H115" i="25"/>
  <c r="I107" i="25"/>
  <c r="H107" i="25"/>
  <c r="I99" i="25"/>
  <c r="H99" i="25"/>
  <c r="I91" i="25"/>
  <c r="H91" i="25"/>
  <c r="I83" i="25"/>
  <c r="H83" i="25"/>
  <c r="I75" i="25"/>
  <c r="H75" i="25"/>
  <c r="I67" i="25"/>
  <c r="H67" i="25"/>
  <c r="I59" i="25"/>
  <c r="H59" i="25"/>
  <c r="I51" i="25"/>
  <c r="H51" i="25"/>
  <c r="I43" i="25"/>
  <c r="H43" i="25"/>
  <c r="I35" i="25"/>
  <c r="H35" i="25"/>
  <c r="I27" i="25"/>
  <c r="H27" i="25"/>
  <c r="I19" i="25"/>
  <c r="H19" i="25"/>
  <c r="I193" i="30"/>
  <c r="H193" i="30"/>
  <c r="I185" i="30"/>
  <c r="H185" i="30"/>
  <c r="I177" i="30"/>
  <c r="H177" i="30"/>
  <c r="I169" i="30"/>
  <c r="H169" i="30"/>
  <c r="I161" i="30"/>
  <c r="H161" i="30"/>
  <c r="I153" i="30"/>
  <c r="H153" i="30"/>
  <c r="I145" i="30"/>
  <c r="H145" i="30"/>
  <c r="I137" i="30"/>
  <c r="H137" i="30"/>
  <c r="I129" i="30"/>
  <c r="H129" i="30"/>
  <c r="I121" i="30"/>
  <c r="H121" i="30"/>
  <c r="I113" i="30"/>
  <c r="H113" i="30"/>
  <c r="I105" i="30"/>
  <c r="H105" i="30"/>
  <c r="I97" i="30"/>
  <c r="H97" i="30"/>
  <c r="I89" i="30"/>
  <c r="H89" i="30"/>
  <c r="I81" i="30"/>
  <c r="H81" i="30"/>
  <c r="I73" i="30"/>
  <c r="H73" i="30"/>
  <c r="I65" i="30"/>
  <c r="H65" i="30"/>
  <c r="I57" i="30"/>
  <c r="H57" i="30"/>
  <c r="I49" i="30"/>
  <c r="H49" i="30"/>
  <c r="I41" i="30"/>
  <c r="H41" i="30"/>
  <c r="I33" i="30"/>
  <c r="H33" i="30"/>
  <c r="I25" i="30"/>
  <c r="H25" i="30"/>
  <c r="I199" i="26"/>
  <c r="H199" i="26"/>
  <c r="I191" i="26"/>
  <c r="H191" i="26"/>
  <c r="I183" i="26"/>
  <c r="H183" i="26"/>
  <c r="I175" i="26"/>
  <c r="H175" i="26"/>
  <c r="I167" i="26"/>
  <c r="H167" i="26"/>
  <c r="I159" i="26"/>
  <c r="H159" i="26"/>
  <c r="I151" i="26"/>
  <c r="H151" i="26"/>
  <c r="I143" i="26"/>
  <c r="H143" i="26"/>
  <c r="I135" i="26"/>
  <c r="H135" i="26"/>
  <c r="I127" i="26"/>
  <c r="H127" i="26"/>
  <c r="I119" i="26"/>
  <c r="H119" i="26"/>
  <c r="I111" i="26"/>
  <c r="H111" i="26"/>
  <c r="I103" i="26"/>
  <c r="H103" i="26"/>
  <c r="I95" i="26"/>
  <c r="H95" i="26"/>
  <c r="I87" i="26"/>
  <c r="H87" i="26"/>
  <c r="I79" i="26"/>
  <c r="H79" i="26"/>
  <c r="I71" i="26"/>
  <c r="H71" i="26"/>
  <c r="I63" i="26"/>
  <c r="H63" i="26"/>
  <c r="I55" i="26"/>
  <c r="H55" i="26"/>
  <c r="I47" i="26"/>
  <c r="H47" i="26"/>
  <c r="I39" i="26"/>
  <c r="H39" i="26"/>
  <c r="I31" i="26"/>
  <c r="H31" i="26"/>
  <c r="I23" i="26"/>
  <c r="H23" i="26"/>
  <c r="J23" i="26" s="1"/>
  <c r="I197" i="29"/>
  <c r="H197" i="29"/>
  <c r="I189" i="29"/>
  <c r="H189" i="29"/>
  <c r="I181" i="29"/>
  <c r="H181" i="29"/>
  <c r="I173" i="29"/>
  <c r="H173" i="29"/>
  <c r="I165" i="29"/>
  <c r="H165" i="29"/>
  <c r="I157" i="29"/>
  <c r="H157" i="29"/>
  <c r="I149" i="29"/>
  <c r="H149" i="29"/>
  <c r="I141" i="29"/>
  <c r="H141" i="29"/>
  <c r="I133" i="29"/>
  <c r="H133" i="29"/>
  <c r="I125" i="29"/>
  <c r="H125" i="29"/>
  <c r="I117" i="29"/>
  <c r="H117" i="29"/>
  <c r="I109" i="29"/>
  <c r="H109" i="29"/>
  <c r="I101" i="29"/>
  <c r="H101" i="29"/>
  <c r="I93" i="29"/>
  <c r="H93" i="29"/>
  <c r="I85" i="29"/>
  <c r="H85" i="29"/>
  <c r="I77" i="29"/>
  <c r="H77" i="29"/>
  <c r="I69" i="29"/>
  <c r="H69" i="29"/>
  <c r="I61" i="29"/>
  <c r="H61" i="29"/>
  <c r="I53" i="29"/>
  <c r="H53" i="29"/>
  <c r="I45" i="29"/>
  <c r="H45" i="29"/>
  <c r="I37" i="29"/>
  <c r="H37" i="29"/>
  <c r="I29" i="29"/>
  <c r="H29" i="29"/>
  <c r="I21" i="29"/>
  <c r="H21" i="29"/>
  <c r="I195" i="39"/>
  <c r="H195" i="39"/>
  <c r="I187" i="39"/>
  <c r="H187" i="39"/>
  <c r="I179" i="39"/>
  <c r="H179" i="39"/>
  <c r="I171" i="39"/>
  <c r="H171" i="39"/>
  <c r="I163" i="39"/>
  <c r="H163" i="39"/>
  <c r="I155" i="39"/>
  <c r="H155" i="39"/>
  <c r="I147" i="39"/>
  <c r="H147" i="39"/>
  <c r="I26" i="16"/>
  <c r="H26" i="16"/>
  <c r="I200" i="49"/>
  <c r="H200" i="49"/>
  <c r="I192" i="49"/>
  <c r="H192" i="49"/>
  <c r="I184" i="49"/>
  <c r="H184" i="49"/>
  <c r="I176" i="49"/>
  <c r="H176" i="49"/>
  <c r="I168" i="49"/>
  <c r="H168" i="49"/>
  <c r="I160" i="49"/>
  <c r="H160" i="49"/>
  <c r="I152" i="49"/>
  <c r="H152" i="49"/>
  <c r="I144" i="49"/>
  <c r="H144" i="49"/>
  <c r="I136" i="49"/>
  <c r="H136" i="49"/>
  <c r="I128" i="49"/>
  <c r="H128" i="49"/>
  <c r="I120" i="49"/>
  <c r="H120" i="49"/>
  <c r="I112" i="49"/>
  <c r="H112" i="49"/>
  <c r="I104" i="49"/>
  <c r="H104" i="49"/>
  <c r="I96" i="49"/>
  <c r="H96" i="49"/>
  <c r="I88" i="49"/>
  <c r="H88" i="49"/>
  <c r="I80" i="49"/>
  <c r="H80" i="49"/>
  <c r="I72" i="49"/>
  <c r="H72" i="49"/>
  <c r="I64" i="49"/>
  <c r="H64" i="49"/>
  <c r="I56" i="49"/>
  <c r="H56" i="49"/>
  <c r="I48" i="49"/>
  <c r="H48" i="49"/>
  <c r="I40" i="49"/>
  <c r="H40" i="49"/>
  <c r="I32" i="49"/>
  <c r="H32" i="49"/>
  <c r="I24" i="49"/>
  <c r="H24" i="49"/>
  <c r="I198" i="48"/>
  <c r="H198" i="48"/>
  <c r="I190" i="48"/>
  <c r="H190" i="48"/>
  <c r="I182" i="48"/>
  <c r="H182" i="48"/>
  <c r="I174" i="48"/>
  <c r="H174" i="48"/>
  <c r="I166" i="48"/>
  <c r="H166" i="48"/>
  <c r="I158" i="48"/>
  <c r="H158" i="48"/>
  <c r="I150" i="48"/>
  <c r="H150" i="48"/>
  <c r="I142" i="48"/>
  <c r="H142" i="48"/>
  <c r="I134" i="48"/>
  <c r="H134" i="48"/>
  <c r="I126" i="48"/>
  <c r="H126" i="48"/>
  <c r="I118" i="48"/>
  <c r="H118" i="48"/>
  <c r="I110" i="48"/>
  <c r="H110" i="48"/>
  <c r="I102" i="48"/>
  <c r="H102" i="48"/>
  <c r="I94" i="48"/>
  <c r="H94" i="48"/>
  <c r="I86" i="48"/>
  <c r="H86" i="48"/>
  <c r="I78" i="48"/>
  <c r="H78" i="48"/>
  <c r="I70" i="48"/>
  <c r="H70" i="48"/>
  <c r="I62" i="48"/>
  <c r="H62" i="48"/>
  <c r="I54" i="48"/>
  <c r="H54" i="48"/>
  <c r="I46" i="48"/>
  <c r="H46" i="48"/>
  <c r="I38" i="48"/>
  <c r="H38" i="48"/>
  <c r="I30" i="48"/>
  <c r="H30" i="48"/>
  <c r="I22" i="48"/>
  <c r="H22" i="48"/>
  <c r="I196" i="13"/>
  <c r="H196" i="13"/>
  <c r="I188" i="13"/>
  <c r="H188" i="13"/>
  <c r="I180" i="13"/>
  <c r="H180" i="13"/>
  <c r="I172" i="13"/>
  <c r="H172" i="13"/>
  <c r="I164" i="13"/>
  <c r="H164" i="13"/>
  <c r="I156" i="13"/>
  <c r="H156" i="13"/>
  <c r="I148" i="13"/>
  <c r="H148" i="13"/>
  <c r="I140" i="13"/>
  <c r="H140" i="13"/>
  <c r="I132" i="13"/>
  <c r="H132" i="13"/>
  <c r="I124" i="13"/>
  <c r="H124" i="13"/>
  <c r="I116" i="13"/>
  <c r="H116" i="13"/>
  <c r="I108" i="13"/>
  <c r="H108" i="13"/>
  <c r="I100" i="13"/>
  <c r="H100" i="13"/>
  <c r="I92" i="13"/>
  <c r="H92" i="13"/>
  <c r="I84" i="13"/>
  <c r="H84" i="13"/>
  <c r="I76" i="13"/>
  <c r="H76" i="13"/>
  <c r="I68" i="13"/>
  <c r="H68" i="13"/>
  <c r="I60" i="13"/>
  <c r="H60" i="13"/>
  <c r="I52" i="13"/>
  <c r="H52" i="13"/>
  <c r="I44" i="13"/>
  <c r="H44" i="13"/>
  <c r="I36" i="13"/>
  <c r="H36" i="13"/>
  <c r="I28" i="13"/>
  <c r="H28" i="13"/>
  <c r="I20" i="13"/>
  <c r="H20" i="13"/>
  <c r="I194" i="47"/>
  <c r="H194" i="47"/>
  <c r="I186" i="47"/>
  <c r="H186" i="47"/>
  <c r="I178" i="47"/>
  <c r="H178" i="47"/>
  <c r="I170" i="47"/>
  <c r="H170" i="47"/>
  <c r="I162" i="47"/>
  <c r="H162" i="47"/>
  <c r="I154" i="47"/>
  <c r="H154" i="47"/>
  <c r="I146" i="47"/>
  <c r="H146" i="47"/>
  <c r="I138" i="47"/>
  <c r="H138" i="47"/>
  <c r="I130" i="47"/>
  <c r="H130" i="47"/>
  <c r="I122" i="47"/>
  <c r="H122" i="47"/>
  <c r="I114" i="47"/>
  <c r="H114" i="47"/>
  <c r="I106" i="47"/>
  <c r="H106" i="47"/>
  <c r="I98" i="47"/>
  <c r="H98" i="47"/>
  <c r="I90" i="47"/>
  <c r="H90" i="47"/>
  <c r="I82" i="47"/>
  <c r="H82" i="47"/>
  <c r="I74" i="47"/>
  <c r="H74" i="47"/>
  <c r="I66" i="47"/>
  <c r="H66" i="47"/>
  <c r="I58" i="47"/>
  <c r="H58" i="47"/>
  <c r="I50" i="47"/>
  <c r="H50" i="47"/>
  <c r="I42" i="47"/>
  <c r="H42" i="47"/>
  <c r="I34" i="47"/>
  <c r="H34" i="47"/>
  <c r="I26" i="47"/>
  <c r="H26" i="47"/>
  <c r="I200" i="46"/>
  <c r="H200" i="46"/>
  <c r="I192" i="46"/>
  <c r="H192" i="46"/>
  <c r="I184" i="46"/>
  <c r="H184" i="46"/>
  <c r="I176" i="46"/>
  <c r="H176" i="46"/>
  <c r="I168" i="46"/>
  <c r="H168" i="46"/>
  <c r="I160" i="46"/>
  <c r="H160" i="46"/>
  <c r="I152" i="46"/>
  <c r="H152" i="46"/>
  <c r="I144" i="46"/>
  <c r="H144" i="46"/>
  <c r="I136" i="46"/>
  <c r="H136" i="46"/>
  <c r="I128" i="46"/>
  <c r="H128" i="46"/>
  <c r="I120" i="46"/>
  <c r="H120" i="46"/>
  <c r="I112" i="46"/>
  <c r="H112" i="46"/>
  <c r="I104" i="46"/>
  <c r="H104" i="46"/>
  <c r="I96" i="46"/>
  <c r="H96" i="46"/>
  <c r="I88" i="46"/>
  <c r="H88" i="46"/>
  <c r="I80" i="46"/>
  <c r="H80" i="46"/>
  <c r="I72" i="46"/>
  <c r="H72" i="46"/>
  <c r="I64" i="46"/>
  <c r="H64" i="46"/>
  <c r="I56" i="46"/>
  <c r="H56" i="46"/>
  <c r="I48" i="46"/>
  <c r="H48" i="46"/>
  <c r="I40" i="46"/>
  <c r="H40" i="46"/>
  <c r="I32" i="46"/>
  <c r="H32" i="46"/>
  <c r="I24" i="46"/>
  <c r="H24" i="46"/>
  <c r="I198" i="33"/>
  <c r="H198" i="33"/>
  <c r="I190" i="33"/>
  <c r="H190" i="33"/>
  <c r="I182" i="33"/>
  <c r="H182" i="33"/>
  <c r="I174" i="33"/>
  <c r="H174" i="33"/>
  <c r="I166" i="33"/>
  <c r="H166" i="33"/>
  <c r="I158" i="33"/>
  <c r="H158" i="33"/>
  <c r="I150" i="33"/>
  <c r="H150" i="33"/>
  <c r="I142" i="33"/>
  <c r="H142" i="33"/>
  <c r="I134" i="33"/>
  <c r="H134" i="33"/>
  <c r="I126" i="33"/>
  <c r="H126" i="33"/>
  <c r="I118" i="33"/>
  <c r="H118" i="33"/>
  <c r="I110" i="33"/>
  <c r="H110" i="33"/>
  <c r="I102" i="33"/>
  <c r="H102" i="33"/>
  <c r="I94" i="33"/>
  <c r="H94" i="33"/>
  <c r="I86" i="33"/>
  <c r="H86" i="33"/>
  <c r="I78" i="33"/>
  <c r="H78" i="33"/>
  <c r="I70" i="33"/>
  <c r="H70" i="33"/>
  <c r="I62" i="33"/>
  <c r="H62" i="33"/>
  <c r="I54" i="33"/>
  <c r="H54" i="33"/>
  <c r="I46" i="33"/>
  <c r="H46" i="33"/>
  <c r="I38" i="33"/>
  <c r="H38" i="33"/>
  <c r="I30" i="33"/>
  <c r="H30" i="33"/>
  <c r="I22" i="33"/>
  <c r="H22" i="33"/>
  <c r="I196" i="34"/>
  <c r="H196" i="34"/>
  <c r="I188" i="34"/>
  <c r="H188" i="34"/>
  <c r="I180" i="34"/>
  <c r="H180" i="34"/>
  <c r="I172" i="34"/>
  <c r="H172" i="34"/>
  <c r="I164" i="34"/>
  <c r="H164" i="34"/>
  <c r="I156" i="34"/>
  <c r="H156" i="34"/>
  <c r="I148" i="34"/>
  <c r="H148" i="34"/>
  <c r="I140" i="34"/>
  <c r="H140" i="34"/>
  <c r="I132" i="34"/>
  <c r="H132" i="34"/>
  <c r="I124" i="34"/>
  <c r="H124" i="34"/>
  <c r="I116" i="34"/>
  <c r="H116" i="34"/>
  <c r="I108" i="34"/>
  <c r="H108" i="34"/>
  <c r="I100" i="34"/>
  <c r="H100" i="34"/>
  <c r="I92" i="34"/>
  <c r="H92" i="34"/>
  <c r="I84" i="34"/>
  <c r="H84" i="34"/>
  <c r="I76" i="34"/>
  <c r="H76" i="34"/>
  <c r="I68" i="34"/>
  <c r="H68" i="34"/>
  <c r="I60" i="34"/>
  <c r="H60" i="34"/>
  <c r="I52" i="34"/>
  <c r="H52" i="34"/>
  <c r="I44" i="34"/>
  <c r="H44" i="34"/>
  <c r="I36" i="34"/>
  <c r="H36" i="34"/>
  <c r="I28" i="34"/>
  <c r="H28" i="34"/>
  <c r="I20" i="34"/>
  <c r="H20" i="34"/>
  <c r="I194" i="45"/>
  <c r="H194" i="45"/>
  <c r="I186" i="45"/>
  <c r="H186" i="45"/>
  <c r="I178" i="45"/>
  <c r="H178" i="45"/>
  <c r="I170" i="45"/>
  <c r="H170" i="45"/>
  <c r="I162" i="45"/>
  <c r="H162" i="45"/>
  <c r="I154" i="45"/>
  <c r="H154" i="45"/>
  <c r="I146" i="45"/>
  <c r="H146" i="45"/>
  <c r="I138" i="45"/>
  <c r="H138" i="45"/>
  <c r="I130" i="45"/>
  <c r="H130" i="45"/>
  <c r="I122" i="45"/>
  <c r="H122" i="45"/>
  <c r="I114" i="45"/>
  <c r="H114" i="45"/>
  <c r="I106" i="45"/>
  <c r="H106" i="45"/>
  <c r="I98" i="45"/>
  <c r="H98" i="45"/>
  <c r="I90" i="45"/>
  <c r="H90" i="45"/>
  <c r="I82" i="45"/>
  <c r="H82" i="45"/>
  <c r="I74" i="45"/>
  <c r="H74" i="45"/>
  <c r="I66" i="45"/>
  <c r="H66" i="45"/>
  <c r="I58" i="45"/>
  <c r="H58" i="45"/>
  <c r="I50" i="45"/>
  <c r="H50" i="45"/>
  <c r="I42" i="45"/>
  <c r="H42" i="45"/>
  <c r="I34" i="45"/>
  <c r="H34" i="45"/>
  <c r="I26" i="45"/>
  <c r="H26" i="45"/>
  <c r="I200" i="31"/>
  <c r="H200" i="31"/>
  <c r="I192" i="31"/>
  <c r="H192" i="31"/>
  <c r="I184" i="31"/>
  <c r="H184" i="31"/>
  <c r="I176" i="31"/>
  <c r="H176" i="31"/>
  <c r="I168" i="31"/>
  <c r="H168" i="31"/>
  <c r="I160" i="31"/>
  <c r="H160" i="31"/>
  <c r="I152" i="31"/>
  <c r="H152" i="31"/>
  <c r="I144" i="31"/>
  <c r="H144" i="31"/>
  <c r="I136" i="31"/>
  <c r="H136" i="31"/>
  <c r="I128" i="31"/>
  <c r="H128" i="31"/>
  <c r="I120" i="31"/>
  <c r="H120" i="31"/>
  <c r="I112" i="31"/>
  <c r="H112" i="31"/>
  <c r="I104" i="31"/>
  <c r="H104" i="31"/>
  <c r="I96" i="31"/>
  <c r="H96" i="31"/>
  <c r="I88" i="31"/>
  <c r="H88" i="31"/>
  <c r="I80" i="31"/>
  <c r="H80" i="31"/>
  <c r="I72" i="31"/>
  <c r="H72" i="31"/>
  <c r="I64" i="31"/>
  <c r="H64" i="31"/>
  <c r="I56" i="31"/>
  <c r="H56" i="31"/>
  <c r="I48" i="31"/>
  <c r="H48" i="31"/>
  <c r="I40" i="31"/>
  <c r="H40" i="31"/>
  <c r="I32" i="31"/>
  <c r="H32" i="31"/>
  <c r="I24" i="31"/>
  <c r="H24" i="31"/>
  <c r="I198" i="32"/>
  <c r="H198" i="32"/>
  <c r="I190" i="32"/>
  <c r="H190" i="32"/>
  <c r="I182" i="32"/>
  <c r="H182" i="32"/>
  <c r="I174" i="32"/>
  <c r="H174" i="32"/>
  <c r="I166" i="32"/>
  <c r="H166" i="32"/>
  <c r="I158" i="32"/>
  <c r="H158" i="32"/>
  <c r="I150" i="32"/>
  <c r="H150" i="32"/>
  <c r="I142" i="32"/>
  <c r="H142" i="32"/>
  <c r="I134" i="32"/>
  <c r="H134" i="32"/>
  <c r="I126" i="32"/>
  <c r="H126" i="32"/>
  <c r="I118" i="32"/>
  <c r="H118" i="32"/>
  <c r="I110" i="32"/>
  <c r="H110" i="32"/>
  <c r="I102" i="32"/>
  <c r="H102" i="32"/>
  <c r="I94" i="32"/>
  <c r="H94" i="32"/>
  <c r="I86" i="32"/>
  <c r="H86" i="32"/>
  <c r="I78" i="32"/>
  <c r="H78" i="32"/>
  <c r="I70" i="32"/>
  <c r="H70" i="32"/>
  <c r="I62" i="32"/>
  <c r="H62" i="32"/>
  <c r="I54" i="32"/>
  <c r="H54" i="32"/>
  <c r="I46" i="32"/>
  <c r="H46" i="32"/>
  <c r="I38" i="32"/>
  <c r="H38" i="32"/>
  <c r="I30" i="32"/>
  <c r="H30" i="32"/>
  <c r="I22" i="32"/>
  <c r="H22" i="32"/>
  <c r="I196" i="44"/>
  <c r="H196" i="44"/>
  <c r="I188" i="44"/>
  <c r="H188" i="44"/>
  <c r="I180" i="44"/>
  <c r="H180" i="44"/>
  <c r="I172" i="44"/>
  <c r="H172" i="44"/>
  <c r="I164" i="44"/>
  <c r="H164" i="44"/>
  <c r="I156" i="44"/>
  <c r="H156" i="44"/>
  <c r="I148" i="44"/>
  <c r="H148" i="44"/>
  <c r="I140" i="44"/>
  <c r="H140" i="44"/>
  <c r="I132" i="44"/>
  <c r="H132" i="44"/>
  <c r="I124" i="44"/>
  <c r="H124" i="44"/>
  <c r="I116" i="44"/>
  <c r="H116" i="44"/>
  <c r="I108" i="44"/>
  <c r="H108" i="44"/>
  <c r="I100" i="44"/>
  <c r="H100" i="44"/>
  <c r="I92" i="44"/>
  <c r="H92" i="44"/>
  <c r="I84" i="44"/>
  <c r="H84" i="44"/>
  <c r="I76" i="44"/>
  <c r="H76" i="44"/>
  <c r="I68" i="44"/>
  <c r="H68" i="44"/>
  <c r="I60" i="44"/>
  <c r="H60" i="44"/>
  <c r="I52" i="44"/>
  <c r="H52" i="44"/>
  <c r="I44" i="44"/>
  <c r="H44" i="44"/>
  <c r="I36" i="44"/>
  <c r="H36" i="44"/>
  <c r="I28" i="44"/>
  <c r="H28" i="44"/>
  <c r="I20" i="44"/>
  <c r="H20" i="44"/>
  <c r="I194" i="19"/>
  <c r="H194" i="19"/>
  <c r="I186" i="19"/>
  <c r="H186" i="19"/>
  <c r="I178" i="19"/>
  <c r="H178" i="19"/>
  <c r="I170" i="19"/>
  <c r="H170" i="19"/>
  <c r="I162" i="19"/>
  <c r="H162" i="19"/>
  <c r="I154" i="19"/>
  <c r="H154" i="19"/>
  <c r="I146" i="19"/>
  <c r="H146" i="19"/>
  <c r="I138" i="19"/>
  <c r="H138" i="19"/>
  <c r="I130" i="19"/>
  <c r="H130" i="19"/>
  <c r="I122" i="19"/>
  <c r="H122" i="19"/>
  <c r="I114" i="19"/>
  <c r="H114" i="19"/>
  <c r="I106" i="19"/>
  <c r="H106" i="19"/>
  <c r="I98" i="19"/>
  <c r="H98" i="19"/>
  <c r="I90" i="19"/>
  <c r="H90" i="19"/>
  <c r="I82" i="19"/>
  <c r="H82" i="19"/>
  <c r="I74" i="19"/>
  <c r="H74" i="19"/>
  <c r="I66" i="19"/>
  <c r="H66" i="19"/>
  <c r="I58" i="19"/>
  <c r="H58" i="19"/>
  <c r="I50" i="19"/>
  <c r="H50" i="19"/>
  <c r="I42" i="19"/>
  <c r="H42" i="19"/>
  <c r="I34" i="19"/>
  <c r="H34" i="19"/>
  <c r="I26" i="19"/>
  <c r="H26" i="19"/>
  <c r="I200" i="23"/>
  <c r="H200" i="23"/>
  <c r="I192" i="23"/>
  <c r="H192" i="23"/>
  <c r="I184" i="23"/>
  <c r="H184" i="23"/>
  <c r="I176" i="23"/>
  <c r="H176" i="23"/>
  <c r="I168" i="23"/>
  <c r="H168" i="23"/>
  <c r="I160" i="23"/>
  <c r="H160" i="23"/>
  <c r="I152" i="23"/>
  <c r="H152" i="23"/>
  <c r="I144" i="23"/>
  <c r="H144" i="23"/>
  <c r="I136" i="23"/>
  <c r="H136" i="23"/>
  <c r="I128" i="23"/>
  <c r="H128" i="23"/>
  <c r="I120" i="23"/>
  <c r="H120" i="23"/>
  <c r="I112" i="23"/>
  <c r="H112" i="23"/>
  <c r="I104" i="23"/>
  <c r="H104" i="23"/>
  <c r="I96" i="23"/>
  <c r="H96" i="23"/>
  <c r="I88" i="23"/>
  <c r="H88" i="23"/>
  <c r="I80" i="23"/>
  <c r="H80" i="23"/>
  <c r="I72" i="23"/>
  <c r="H72" i="23"/>
  <c r="I64" i="23"/>
  <c r="H64" i="23"/>
  <c r="I56" i="23"/>
  <c r="H56" i="23"/>
  <c r="I48" i="23"/>
  <c r="H48" i="23"/>
  <c r="I40" i="23"/>
  <c r="H40" i="23"/>
  <c r="I32" i="23"/>
  <c r="H32" i="23"/>
  <c r="I24" i="23"/>
  <c r="H24" i="23"/>
  <c r="I198" i="43"/>
  <c r="H198" i="43"/>
  <c r="I190" i="43"/>
  <c r="H190" i="43"/>
  <c r="I182" i="43"/>
  <c r="H182" i="43"/>
  <c r="I174" i="43"/>
  <c r="H174" i="43"/>
  <c r="I166" i="43"/>
  <c r="H166" i="43"/>
  <c r="I158" i="43"/>
  <c r="H158" i="43"/>
  <c r="I150" i="43"/>
  <c r="H150" i="43"/>
  <c r="I142" i="43"/>
  <c r="H142" i="43"/>
  <c r="I134" i="43"/>
  <c r="H134" i="43"/>
  <c r="I126" i="43"/>
  <c r="H126" i="43"/>
  <c r="I118" i="43"/>
  <c r="H118" i="43"/>
  <c r="I110" i="43"/>
  <c r="H110" i="43"/>
  <c r="I102" i="43"/>
  <c r="H102" i="43"/>
  <c r="I94" i="43"/>
  <c r="H94" i="43"/>
  <c r="I86" i="43"/>
  <c r="H86" i="43"/>
  <c r="I78" i="43"/>
  <c r="H78" i="43"/>
  <c r="I70" i="43"/>
  <c r="H70" i="43"/>
  <c r="I62" i="43"/>
  <c r="H62" i="43"/>
  <c r="I54" i="43"/>
  <c r="H54" i="43"/>
  <c r="I46" i="43"/>
  <c r="H46" i="43"/>
  <c r="I38" i="43"/>
  <c r="H38" i="43"/>
  <c r="I30" i="43"/>
  <c r="H30" i="43"/>
  <c r="I22" i="43"/>
  <c r="H22" i="43"/>
  <c r="I196" i="42"/>
  <c r="H196" i="42"/>
  <c r="I188" i="42"/>
  <c r="H188" i="42"/>
  <c r="I180" i="42"/>
  <c r="H180" i="42"/>
  <c r="I172" i="42"/>
  <c r="H172" i="42"/>
  <c r="I164" i="42"/>
  <c r="H164" i="42"/>
  <c r="I156" i="42"/>
  <c r="H156" i="42"/>
  <c r="I148" i="42"/>
  <c r="H148" i="42"/>
  <c r="I140" i="42"/>
  <c r="H140" i="42"/>
  <c r="I132" i="42"/>
  <c r="H132" i="42"/>
  <c r="I124" i="42"/>
  <c r="H124" i="42"/>
  <c r="I116" i="42"/>
  <c r="H116" i="42"/>
  <c r="I108" i="42"/>
  <c r="H108" i="42"/>
  <c r="I100" i="42"/>
  <c r="H100" i="42"/>
  <c r="I92" i="42"/>
  <c r="H92" i="42"/>
  <c r="I84" i="42"/>
  <c r="H84" i="42"/>
  <c r="I76" i="42"/>
  <c r="H76" i="42"/>
  <c r="I68" i="42"/>
  <c r="H68" i="42"/>
  <c r="I60" i="42"/>
  <c r="H60" i="42"/>
  <c r="I52" i="42"/>
  <c r="H52" i="42"/>
  <c r="I44" i="42"/>
  <c r="H44" i="42"/>
  <c r="I36" i="42"/>
  <c r="H36" i="42"/>
  <c r="I28" i="42"/>
  <c r="H28" i="42"/>
  <c r="I20" i="42"/>
  <c r="H20" i="42"/>
  <c r="I194" i="7"/>
  <c r="H194" i="7"/>
  <c r="I186" i="7"/>
  <c r="H186" i="7"/>
  <c r="I178" i="7"/>
  <c r="H178" i="7"/>
  <c r="I170" i="7"/>
  <c r="H170" i="7"/>
  <c r="I162" i="7"/>
  <c r="H162" i="7"/>
  <c r="I154" i="7"/>
  <c r="H154" i="7"/>
  <c r="I146" i="7"/>
  <c r="H146" i="7"/>
  <c r="I138" i="7"/>
  <c r="H138" i="7"/>
  <c r="I130" i="7"/>
  <c r="H130" i="7"/>
  <c r="I122" i="7"/>
  <c r="H122" i="7"/>
  <c r="I114" i="7"/>
  <c r="H114" i="7"/>
  <c r="I106" i="7"/>
  <c r="H106" i="7"/>
  <c r="I98" i="7"/>
  <c r="H98" i="7"/>
  <c r="I90" i="7"/>
  <c r="H90" i="7"/>
  <c r="I82" i="7"/>
  <c r="H82" i="7"/>
  <c r="I74" i="7"/>
  <c r="H74" i="7"/>
  <c r="I66" i="7"/>
  <c r="H66" i="7"/>
  <c r="I58" i="7"/>
  <c r="H58" i="7"/>
  <c r="I50" i="7"/>
  <c r="H50" i="7"/>
  <c r="I42" i="7"/>
  <c r="H42" i="7"/>
  <c r="I34" i="7"/>
  <c r="H34" i="7"/>
  <c r="I26" i="7"/>
  <c r="H26" i="7"/>
  <c r="I200" i="14"/>
  <c r="H200" i="14"/>
  <c r="I192" i="14"/>
  <c r="H192" i="14"/>
  <c r="I184" i="14"/>
  <c r="H184" i="14"/>
  <c r="I176" i="14"/>
  <c r="H176" i="14"/>
  <c r="I168" i="14"/>
  <c r="H168" i="14"/>
  <c r="I160" i="14"/>
  <c r="H160" i="14"/>
  <c r="I152" i="14"/>
  <c r="H152" i="14"/>
  <c r="I144" i="14"/>
  <c r="H144" i="14"/>
  <c r="I136" i="14"/>
  <c r="H136" i="14"/>
  <c r="I128" i="14"/>
  <c r="H128" i="14"/>
  <c r="I120" i="14"/>
  <c r="H120" i="14"/>
  <c r="I112" i="14"/>
  <c r="H112" i="14"/>
  <c r="I104" i="14"/>
  <c r="H104" i="14"/>
  <c r="I96" i="14"/>
  <c r="H96" i="14"/>
  <c r="I88" i="14"/>
  <c r="H88" i="14"/>
  <c r="I80" i="14"/>
  <c r="H80" i="14"/>
  <c r="I72" i="14"/>
  <c r="H72" i="14"/>
  <c r="I64" i="14"/>
  <c r="H64" i="14"/>
  <c r="I56" i="14"/>
  <c r="H56" i="14"/>
  <c r="I48" i="14"/>
  <c r="H48" i="14"/>
  <c r="I40" i="14"/>
  <c r="H40" i="14"/>
  <c r="I32" i="14"/>
  <c r="H32" i="14"/>
  <c r="I24" i="14"/>
  <c r="H24" i="14"/>
  <c r="I198" i="41"/>
  <c r="H198" i="41"/>
  <c r="I190" i="41"/>
  <c r="H190" i="41"/>
  <c r="I182" i="41"/>
  <c r="H182" i="41"/>
  <c r="I174" i="41"/>
  <c r="H174" i="41"/>
  <c r="I166" i="41"/>
  <c r="H166" i="41"/>
  <c r="I158" i="41"/>
  <c r="H158" i="41"/>
  <c r="I150" i="41"/>
  <c r="H150" i="41"/>
  <c r="I142" i="41"/>
  <c r="H142" i="41"/>
  <c r="I134" i="41"/>
  <c r="H134" i="41"/>
  <c r="I126" i="41"/>
  <c r="H126" i="41"/>
  <c r="I118" i="41"/>
  <c r="H118" i="41"/>
  <c r="I110" i="41"/>
  <c r="H110" i="41"/>
  <c r="I102" i="41"/>
  <c r="H102" i="41"/>
  <c r="I94" i="41"/>
  <c r="H94" i="41"/>
  <c r="I86" i="41"/>
  <c r="H86" i="41"/>
  <c r="I78" i="41"/>
  <c r="H78" i="41"/>
  <c r="I70" i="41"/>
  <c r="H70" i="41"/>
  <c r="I62" i="41"/>
  <c r="H62" i="41"/>
  <c r="I54" i="41"/>
  <c r="H54" i="41"/>
  <c r="I46" i="41"/>
  <c r="H46" i="41"/>
  <c r="I38" i="41"/>
  <c r="H38" i="41"/>
  <c r="I30" i="41"/>
  <c r="H30" i="41"/>
  <c r="I22" i="41"/>
  <c r="H22" i="41"/>
  <c r="I196" i="4"/>
  <c r="H196" i="4"/>
  <c r="I188" i="4"/>
  <c r="H188" i="4"/>
  <c r="I180" i="4"/>
  <c r="H180" i="4"/>
  <c r="I172" i="4"/>
  <c r="H172" i="4"/>
  <c r="I164" i="4"/>
  <c r="H164" i="4"/>
  <c r="I156" i="4"/>
  <c r="H156" i="4"/>
  <c r="I148" i="4"/>
  <c r="H148" i="4"/>
  <c r="I140" i="4"/>
  <c r="H140" i="4"/>
  <c r="I132" i="4"/>
  <c r="H132" i="4"/>
  <c r="I124" i="4"/>
  <c r="H124" i="4"/>
  <c r="I116" i="4"/>
  <c r="H116" i="4"/>
  <c r="I108" i="4"/>
  <c r="H108" i="4"/>
  <c r="I100" i="4"/>
  <c r="H100" i="4"/>
  <c r="I92" i="4"/>
  <c r="H92" i="4"/>
  <c r="I84" i="4"/>
  <c r="H84" i="4"/>
  <c r="I76" i="4"/>
  <c r="H76" i="4"/>
  <c r="I68" i="4"/>
  <c r="H68" i="4"/>
  <c r="I60" i="4"/>
  <c r="H60" i="4"/>
  <c r="I52" i="4"/>
  <c r="H52" i="4"/>
  <c r="I44" i="4"/>
  <c r="H44" i="4"/>
  <c r="I36" i="4"/>
  <c r="H36" i="4"/>
  <c r="I28" i="4"/>
  <c r="H28" i="4"/>
  <c r="I20" i="4"/>
  <c r="H20" i="4"/>
  <c r="I194" i="25"/>
  <c r="H194" i="25"/>
  <c r="I186" i="25"/>
  <c r="H186" i="25"/>
  <c r="I178" i="25"/>
  <c r="H178" i="25"/>
  <c r="I170" i="25"/>
  <c r="H170" i="25"/>
  <c r="I162" i="25"/>
  <c r="H162" i="25"/>
  <c r="I154" i="25"/>
  <c r="H154" i="25"/>
  <c r="I146" i="25"/>
  <c r="H146" i="25"/>
  <c r="I138" i="25"/>
  <c r="H138" i="25"/>
  <c r="I130" i="25"/>
  <c r="H130" i="25"/>
  <c r="I122" i="25"/>
  <c r="H122" i="25"/>
  <c r="I114" i="25"/>
  <c r="H114" i="25"/>
  <c r="I106" i="25"/>
  <c r="H106" i="25"/>
  <c r="I98" i="25"/>
  <c r="H98" i="25"/>
  <c r="I90" i="25"/>
  <c r="H90" i="25"/>
  <c r="I82" i="25"/>
  <c r="H82" i="25"/>
  <c r="I74" i="25"/>
  <c r="H74" i="25"/>
  <c r="I66" i="25"/>
  <c r="H66" i="25"/>
  <c r="I58" i="25"/>
  <c r="H58" i="25"/>
  <c r="I50" i="25"/>
  <c r="H50" i="25"/>
  <c r="I42" i="25"/>
  <c r="H42" i="25"/>
  <c r="I34" i="25"/>
  <c r="H34" i="25"/>
  <c r="I26" i="25"/>
  <c r="H26" i="25"/>
  <c r="I200" i="30"/>
  <c r="H200" i="30"/>
  <c r="I192" i="30"/>
  <c r="H192" i="30"/>
  <c r="I184" i="30"/>
  <c r="H184" i="30"/>
  <c r="I176" i="30"/>
  <c r="H176" i="30"/>
  <c r="I168" i="30"/>
  <c r="H168" i="30"/>
  <c r="I160" i="30"/>
  <c r="H160" i="30"/>
  <c r="I152" i="30"/>
  <c r="H152" i="30"/>
  <c r="I144" i="30"/>
  <c r="H144" i="30"/>
  <c r="I136" i="30"/>
  <c r="H136" i="30"/>
  <c r="I128" i="30"/>
  <c r="H128" i="30"/>
  <c r="I120" i="30"/>
  <c r="H120" i="30"/>
  <c r="I112" i="30"/>
  <c r="H112" i="30"/>
  <c r="I104" i="30"/>
  <c r="H104" i="30"/>
  <c r="I96" i="30"/>
  <c r="H96" i="30"/>
  <c r="I88" i="30"/>
  <c r="H88" i="30"/>
  <c r="I80" i="30"/>
  <c r="H80" i="30"/>
  <c r="I72" i="30"/>
  <c r="H72" i="30"/>
  <c r="I64" i="30"/>
  <c r="H64" i="30"/>
  <c r="I56" i="30"/>
  <c r="H56" i="30"/>
  <c r="I48" i="30"/>
  <c r="H48" i="30"/>
  <c r="I40" i="30"/>
  <c r="H40" i="30"/>
  <c r="I32" i="30"/>
  <c r="H32" i="30"/>
  <c r="I24" i="30"/>
  <c r="H24" i="30"/>
  <c r="I198" i="26"/>
  <c r="H198" i="26"/>
  <c r="I190" i="26"/>
  <c r="H190" i="26"/>
  <c r="I182" i="26"/>
  <c r="H182" i="26"/>
  <c r="I174" i="26"/>
  <c r="H174" i="26"/>
  <c r="I166" i="26"/>
  <c r="H166" i="26"/>
  <c r="I158" i="26"/>
  <c r="H158" i="26"/>
  <c r="I150" i="26"/>
  <c r="H150" i="26"/>
  <c r="I142" i="26"/>
  <c r="H142" i="26"/>
  <c r="I134" i="26"/>
  <c r="H134" i="26"/>
  <c r="I126" i="26"/>
  <c r="H126" i="26"/>
  <c r="I118" i="26"/>
  <c r="H118" i="26"/>
  <c r="I110" i="26"/>
  <c r="H110" i="26"/>
  <c r="I102" i="26"/>
  <c r="H102" i="26"/>
  <c r="I94" i="26"/>
  <c r="H94" i="26"/>
  <c r="I86" i="26"/>
  <c r="H86" i="26"/>
  <c r="I78" i="26"/>
  <c r="H78" i="26"/>
  <c r="I70" i="26"/>
  <c r="H70" i="26"/>
  <c r="I62" i="26"/>
  <c r="H62" i="26"/>
  <c r="I54" i="26"/>
  <c r="H54" i="26"/>
  <c r="I46" i="26"/>
  <c r="H46" i="26"/>
  <c r="I38" i="26"/>
  <c r="H38" i="26"/>
  <c r="J38" i="26" s="1"/>
  <c r="I30" i="26"/>
  <c r="H30" i="26"/>
  <c r="I22" i="26"/>
  <c r="H22" i="26"/>
  <c r="J22" i="26" s="1"/>
  <c r="I196" i="29"/>
  <c r="H196" i="29"/>
  <c r="I188" i="29"/>
  <c r="H188" i="29"/>
  <c r="I180" i="29"/>
  <c r="H180" i="29"/>
  <c r="I172" i="29"/>
  <c r="H172" i="29"/>
  <c r="I164" i="29"/>
  <c r="H164" i="29"/>
  <c r="I156" i="29"/>
  <c r="H156" i="29"/>
  <c r="I148" i="29"/>
  <c r="H148" i="29"/>
  <c r="I140" i="29"/>
  <c r="H140" i="29"/>
  <c r="I132" i="29"/>
  <c r="H132" i="29"/>
  <c r="I124" i="29"/>
  <c r="H124" i="29"/>
  <c r="I116" i="29"/>
  <c r="H116" i="29"/>
  <c r="I108" i="29"/>
  <c r="H108" i="29"/>
  <c r="I100" i="29"/>
  <c r="H100" i="29"/>
  <c r="I92" i="29"/>
  <c r="H92" i="29"/>
  <c r="I84" i="29"/>
  <c r="H84" i="29"/>
  <c r="I76" i="29"/>
  <c r="H76" i="29"/>
  <c r="I68" i="29"/>
  <c r="H68" i="29"/>
  <c r="I60" i="29"/>
  <c r="H60" i="29"/>
  <c r="I52" i="29"/>
  <c r="H52" i="29"/>
  <c r="I44" i="29"/>
  <c r="H44" i="29"/>
  <c r="I36" i="29"/>
  <c r="H36" i="29"/>
  <c r="I28" i="29"/>
  <c r="H28" i="29"/>
  <c r="I20" i="29"/>
  <c r="H20" i="29"/>
  <c r="I194" i="39"/>
  <c r="H194" i="39"/>
  <c r="I186" i="39"/>
  <c r="H186" i="39"/>
  <c r="I178" i="39"/>
  <c r="H178" i="39"/>
  <c r="I170" i="39"/>
  <c r="H170" i="39"/>
  <c r="I25" i="16"/>
  <c r="H25" i="16"/>
  <c r="I199" i="49"/>
  <c r="H199" i="49"/>
  <c r="I191" i="49"/>
  <c r="H191" i="49"/>
  <c r="I183" i="49"/>
  <c r="H183" i="49"/>
  <c r="I175" i="49"/>
  <c r="H175" i="49"/>
  <c r="I167" i="49"/>
  <c r="H167" i="49"/>
  <c r="I159" i="49"/>
  <c r="H159" i="49"/>
  <c r="I151" i="49"/>
  <c r="H151" i="49"/>
  <c r="I143" i="49"/>
  <c r="H143" i="49"/>
  <c r="I135" i="49"/>
  <c r="H135" i="49"/>
  <c r="I127" i="49"/>
  <c r="H127" i="49"/>
  <c r="I119" i="49"/>
  <c r="H119" i="49"/>
  <c r="I111" i="49"/>
  <c r="H111" i="49"/>
  <c r="I103" i="49"/>
  <c r="H103" i="49"/>
  <c r="I95" i="49"/>
  <c r="H95" i="49"/>
  <c r="I87" i="49"/>
  <c r="H87" i="49"/>
  <c r="I79" i="49"/>
  <c r="H79" i="49"/>
  <c r="I71" i="49"/>
  <c r="H71" i="49"/>
  <c r="I63" i="49"/>
  <c r="H63" i="49"/>
  <c r="I55" i="49"/>
  <c r="H55" i="49"/>
  <c r="I47" i="49"/>
  <c r="H47" i="49"/>
  <c r="I39" i="49"/>
  <c r="H39" i="49"/>
  <c r="I31" i="49"/>
  <c r="H31" i="49"/>
  <c r="I23" i="49"/>
  <c r="H23" i="49"/>
  <c r="I197" i="48"/>
  <c r="H197" i="48"/>
  <c r="I189" i="48"/>
  <c r="H189" i="48"/>
  <c r="I181" i="48"/>
  <c r="H181" i="48"/>
  <c r="I173" i="48"/>
  <c r="H173" i="48"/>
  <c r="I165" i="48"/>
  <c r="H165" i="48"/>
  <c r="I157" i="48"/>
  <c r="H157" i="48"/>
  <c r="I149" i="48"/>
  <c r="H149" i="48"/>
  <c r="I141" i="48"/>
  <c r="H141" i="48"/>
  <c r="I133" i="48"/>
  <c r="H133" i="48"/>
  <c r="I125" i="48"/>
  <c r="H125" i="48"/>
  <c r="I117" i="48"/>
  <c r="H117" i="48"/>
  <c r="I109" i="48"/>
  <c r="H109" i="48"/>
  <c r="I101" i="48"/>
  <c r="H101" i="48"/>
  <c r="I93" i="48"/>
  <c r="H93" i="48"/>
  <c r="I85" i="48"/>
  <c r="H85" i="48"/>
  <c r="I77" i="48"/>
  <c r="H77" i="48"/>
  <c r="I69" i="48"/>
  <c r="H69" i="48"/>
  <c r="I61" i="48"/>
  <c r="H61" i="48"/>
  <c r="I53" i="48"/>
  <c r="H53" i="48"/>
  <c r="I45" i="48"/>
  <c r="H45" i="48"/>
  <c r="I37" i="48"/>
  <c r="H37" i="48"/>
  <c r="I29" i="48"/>
  <c r="H29" i="48"/>
  <c r="I21" i="48"/>
  <c r="H21" i="48"/>
  <c r="I195" i="13"/>
  <c r="H195" i="13"/>
  <c r="I187" i="13"/>
  <c r="H187" i="13"/>
  <c r="I179" i="13"/>
  <c r="H179" i="13"/>
  <c r="I171" i="13"/>
  <c r="H171" i="13"/>
  <c r="I163" i="13"/>
  <c r="H163" i="13"/>
  <c r="I155" i="13"/>
  <c r="H155" i="13"/>
  <c r="I147" i="13"/>
  <c r="H147" i="13"/>
  <c r="I139" i="13"/>
  <c r="H139" i="13"/>
  <c r="I131" i="13"/>
  <c r="H131" i="13"/>
  <c r="I123" i="13"/>
  <c r="H123" i="13"/>
  <c r="I115" i="13"/>
  <c r="H115" i="13"/>
  <c r="I107" i="13"/>
  <c r="H107" i="13"/>
  <c r="I99" i="13"/>
  <c r="H99" i="13"/>
  <c r="I91" i="13"/>
  <c r="H91" i="13"/>
  <c r="I83" i="13"/>
  <c r="H83" i="13"/>
  <c r="I75" i="13"/>
  <c r="H75" i="13"/>
  <c r="I67" i="13"/>
  <c r="H67" i="13"/>
  <c r="I59" i="13"/>
  <c r="H59" i="13"/>
  <c r="I51" i="13"/>
  <c r="H51" i="13"/>
  <c r="I43" i="13"/>
  <c r="H43" i="13"/>
  <c r="I35" i="13"/>
  <c r="H35" i="13"/>
  <c r="I27" i="13"/>
  <c r="H27" i="13"/>
  <c r="I19" i="13"/>
  <c r="H19" i="13"/>
  <c r="I193" i="47"/>
  <c r="H193" i="47"/>
  <c r="I185" i="47"/>
  <c r="H185" i="47"/>
  <c r="I177" i="47"/>
  <c r="H177" i="47"/>
  <c r="I169" i="47"/>
  <c r="H169" i="47"/>
  <c r="I161" i="47"/>
  <c r="H161" i="47"/>
  <c r="I153" i="47"/>
  <c r="H153" i="47"/>
  <c r="I145" i="47"/>
  <c r="H145" i="47"/>
  <c r="I137" i="47"/>
  <c r="H137" i="47"/>
  <c r="I129" i="47"/>
  <c r="H129" i="47"/>
  <c r="I121" i="47"/>
  <c r="H121" i="47"/>
  <c r="I113" i="47"/>
  <c r="H113" i="47"/>
  <c r="I105" i="47"/>
  <c r="H105" i="47"/>
  <c r="I97" i="47"/>
  <c r="H97" i="47"/>
  <c r="I89" i="47"/>
  <c r="H89" i="47"/>
  <c r="I81" i="47"/>
  <c r="H81" i="47"/>
  <c r="I73" i="47"/>
  <c r="H73" i="47"/>
  <c r="I65" i="47"/>
  <c r="H65" i="47"/>
  <c r="I57" i="47"/>
  <c r="H57" i="47"/>
  <c r="I49" i="47"/>
  <c r="H49" i="47"/>
  <c r="I41" i="47"/>
  <c r="H41" i="47"/>
  <c r="I33" i="47"/>
  <c r="H33" i="47"/>
  <c r="I25" i="47"/>
  <c r="H25" i="47"/>
  <c r="I199" i="46"/>
  <c r="H199" i="46"/>
  <c r="I191" i="46"/>
  <c r="H191" i="46"/>
  <c r="I183" i="46"/>
  <c r="H183" i="46"/>
  <c r="I175" i="46"/>
  <c r="H175" i="46"/>
  <c r="I167" i="46"/>
  <c r="H167" i="46"/>
  <c r="I159" i="46"/>
  <c r="H159" i="46"/>
  <c r="I151" i="46"/>
  <c r="H151" i="46"/>
  <c r="I143" i="46"/>
  <c r="H143" i="46"/>
  <c r="I135" i="46"/>
  <c r="H135" i="46"/>
  <c r="I127" i="46"/>
  <c r="H127" i="46"/>
  <c r="I119" i="46"/>
  <c r="H119" i="46"/>
  <c r="I111" i="46"/>
  <c r="H111" i="46"/>
  <c r="I103" i="46"/>
  <c r="H103" i="46"/>
  <c r="I95" i="46"/>
  <c r="H95" i="46"/>
  <c r="I87" i="46"/>
  <c r="H87" i="46"/>
  <c r="I79" i="46"/>
  <c r="H79" i="46"/>
  <c r="I71" i="46"/>
  <c r="H71" i="46"/>
  <c r="I63" i="46"/>
  <c r="H63" i="46"/>
  <c r="I55" i="46"/>
  <c r="H55" i="46"/>
  <c r="I47" i="46"/>
  <c r="H47" i="46"/>
  <c r="I39" i="46"/>
  <c r="H39" i="46"/>
  <c r="I31" i="46"/>
  <c r="H31" i="46"/>
  <c r="I23" i="46"/>
  <c r="H23" i="46"/>
  <c r="I197" i="33"/>
  <c r="H197" i="33"/>
  <c r="I189" i="33"/>
  <c r="H189" i="33"/>
  <c r="I181" i="33"/>
  <c r="H181" i="33"/>
  <c r="I173" i="33"/>
  <c r="H173" i="33"/>
  <c r="I165" i="33"/>
  <c r="H165" i="33"/>
  <c r="I157" i="33"/>
  <c r="H157" i="33"/>
  <c r="I149" i="33"/>
  <c r="H149" i="33"/>
  <c r="I141" i="33"/>
  <c r="H141" i="33"/>
  <c r="I133" i="33"/>
  <c r="H133" i="33"/>
  <c r="I125" i="33"/>
  <c r="H125" i="33"/>
  <c r="I117" i="33"/>
  <c r="H117" i="33"/>
  <c r="I109" i="33"/>
  <c r="H109" i="33"/>
  <c r="I101" i="33"/>
  <c r="H101" i="33"/>
  <c r="I93" i="33"/>
  <c r="H93" i="33"/>
  <c r="I85" i="33"/>
  <c r="H85" i="33"/>
  <c r="I77" i="33"/>
  <c r="H77" i="33"/>
  <c r="I69" i="33"/>
  <c r="H69" i="33"/>
  <c r="I61" i="33"/>
  <c r="H61" i="33"/>
  <c r="I53" i="33"/>
  <c r="H53" i="33"/>
  <c r="I45" i="33"/>
  <c r="H45" i="33"/>
  <c r="I37" i="33"/>
  <c r="H37" i="33"/>
  <c r="I29" i="33"/>
  <c r="H29" i="33"/>
  <c r="I21" i="33"/>
  <c r="H21" i="33"/>
  <c r="I195" i="34"/>
  <c r="H195" i="34"/>
  <c r="I187" i="34"/>
  <c r="H187" i="34"/>
  <c r="I179" i="34"/>
  <c r="H179" i="34"/>
  <c r="I171" i="34"/>
  <c r="H171" i="34"/>
  <c r="I163" i="34"/>
  <c r="H163" i="34"/>
  <c r="I155" i="34"/>
  <c r="H155" i="34"/>
  <c r="I147" i="34"/>
  <c r="H147" i="34"/>
  <c r="I139" i="34"/>
  <c r="H139" i="34"/>
  <c r="I131" i="34"/>
  <c r="H131" i="34"/>
  <c r="I123" i="34"/>
  <c r="H123" i="34"/>
  <c r="I115" i="34"/>
  <c r="H115" i="34"/>
  <c r="I107" i="34"/>
  <c r="H107" i="34"/>
  <c r="I99" i="34"/>
  <c r="H99" i="34"/>
  <c r="I91" i="34"/>
  <c r="H91" i="34"/>
  <c r="I83" i="34"/>
  <c r="H83" i="34"/>
  <c r="I75" i="34"/>
  <c r="H75" i="34"/>
  <c r="I67" i="34"/>
  <c r="H67" i="34"/>
  <c r="I59" i="34"/>
  <c r="H59" i="34"/>
  <c r="I51" i="34"/>
  <c r="H51" i="34"/>
  <c r="I43" i="34"/>
  <c r="H43" i="34"/>
  <c r="I35" i="34"/>
  <c r="H35" i="34"/>
  <c r="I27" i="34"/>
  <c r="H27" i="34"/>
  <c r="I19" i="34"/>
  <c r="H19" i="34"/>
  <c r="I193" i="45"/>
  <c r="H193" i="45"/>
  <c r="I185" i="45"/>
  <c r="H185" i="45"/>
  <c r="I177" i="45"/>
  <c r="H177" i="45"/>
  <c r="I169" i="45"/>
  <c r="H169" i="45"/>
  <c r="I161" i="45"/>
  <c r="H161" i="45"/>
  <c r="I153" i="45"/>
  <c r="H153" i="45"/>
  <c r="I145" i="45"/>
  <c r="H145" i="45"/>
  <c r="I137" i="45"/>
  <c r="H137" i="45"/>
  <c r="I129" i="45"/>
  <c r="H129" i="45"/>
  <c r="I121" i="45"/>
  <c r="H121" i="45"/>
  <c r="I113" i="45"/>
  <c r="H113" i="45"/>
  <c r="I105" i="45"/>
  <c r="H105" i="45"/>
  <c r="I97" i="45"/>
  <c r="H97" i="45"/>
  <c r="I89" i="45"/>
  <c r="H89" i="45"/>
  <c r="I81" i="45"/>
  <c r="H81" i="45"/>
  <c r="I73" i="45"/>
  <c r="H73" i="45"/>
  <c r="I65" i="45"/>
  <c r="H65" i="45"/>
  <c r="I57" i="45"/>
  <c r="H57" i="45"/>
  <c r="I49" i="45"/>
  <c r="H49" i="45"/>
  <c r="I41" i="45"/>
  <c r="H41" i="45"/>
  <c r="I33" i="45"/>
  <c r="H33" i="45"/>
  <c r="I25" i="45"/>
  <c r="H25" i="45"/>
  <c r="I199" i="31"/>
  <c r="H199" i="31"/>
  <c r="I191" i="31"/>
  <c r="H191" i="31"/>
  <c r="I183" i="31"/>
  <c r="H183" i="31"/>
  <c r="I175" i="31"/>
  <c r="H175" i="31"/>
  <c r="I167" i="31"/>
  <c r="H167" i="31"/>
  <c r="I159" i="31"/>
  <c r="H159" i="31"/>
  <c r="I151" i="31"/>
  <c r="H151" i="31"/>
  <c r="I143" i="31"/>
  <c r="H143" i="31"/>
  <c r="I135" i="31"/>
  <c r="H135" i="31"/>
  <c r="I127" i="31"/>
  <c r="H127" i="31"/>
  <c r="I119" i="31"/>
  <c r="H119" i="31"/>
  <c r="I111" i="31"/>
  <c r="H111" i="31"/>
  <c r="I103" i="31"/>
  <c r="H103" i="31"/>
  <c r="I95" i="31"/>
  <c r="H95" i="31"/>
  <c r="I87" i="31"/>
  <c r="H87" i="31"/>
  <c r="I79" i="31"/>
  <c r="H79" i="31"/>
  <c r="I71" i="31"/>
  <c r="H71" i="31"/>
  <c r="I63" i="31"/>
  <c r="H63" i="31"/>
  <c r="I55" i="31"/>
  <c r="H55" i="31"/>
  <c r="I47" i="31"/>
  <c r="H47" i="31"/>
  <c r="I39" i="31"/>
  <c r="H39" i="31"/>
  <c r="I31" i="31"/>
  <c r="H31" i="31"/>
  <c r="I23" i="31"/>
  <c r="H23" i="31"/>
  <c r="I197" i="32"/>
  <c r="H197" i="32"/>
  <c r="I189" i="32"/>
  <c r="H189" i="32"/>
  <c r="I181" i="32"/>
  <c r="H181" i="32"/>
  <c r="I173" i="32"/>
  <c r="H173" i="32"/>
  <c r="I165" i="32"/>
  <c r="H165" i="32"/>
  <c r="I157" i="32"/>
  <c r="H157" i="32"/>
  <c r="I149" i="32"/>
  <c r="H149" i="32"/>
  <c r="I141" i="32"/>
  <c r="H141" i="32"/>
  <c r="I133" i="32"/>
  <c r="H133" i="32"/>
  <c r="I125" i="32"/>
  <c r="H125" i="32"/>
  <c r="I117" i="32"/>
  <c r="H117" i="32"/>
  <c r="I109" i="32"/>
  <c r="H109" i="32"/>
  <c r="I101" i="32"/>
  <c r="H101" i="32"/>
  <c r="I93" i="32"/>
  <c r="H93" i="32"/>
  <c r="I85" i="32"/>
  <c r="H85" i="32"/>
  <c r="I77" i="32"/>
  <c r="H77" i="32"/>
  <c r="I69" i="32"/>
  <c r="H69" i="32"/>
  <c r="I61" i="32"/>
  <c r="H61" i="32"/>
  <c r="I53" i="32"/>
  <c r="H53" i="32"/>
  <c r="I45" i="32"/>
  <c r="H45" i="32"/>
  <c r="I37" i="32"/>
  <c r="H37" i="32"/>
  <c r="I29" i="32"/>
  <c r="H29" i="32"/>
  <c r="I21" i="32"/>
  <c r="H21" i="32"/>
  <c r="I195" i="44"/>
  <c r="H195" i="44"/>
  <c r="I187" i="44"/>
  <c r="H187" i="44"/>
  <c r="I179" i="44"/>
  <c r="H179" i="44"/>
  <c r="I171" i="44"/>
  <c r="H171" i="44"/>
  <c r="I163" i="44"/>
  <c r="H163" i="44"/>
  <c r="I155" i="44"/>
  <c r="H155" i="44"/>
  <c r="I147" i="44"/>
  <c r="H147" i="44"/>
  <c r="I139" i="44"/>
  <c r="H139" i="44"/>
  <c r="I131" i="44"/>
  <c r="H131" i="44"/>
  <c r="I123" i="44"/>
  <c r="H123" i="44"/>
  <c r="I115" i="44"/>
  <c r="H115" i="44"/>
  <c r="I107" i="44"/>
  <c r="H107" i="44"/>
  <c r="I99" i="44"/>
  <c r="H99" i="44"/>
  <c r="I91" i="44"/>
  <c r="H91" i="44"/>
  <c r="I83" i="44"/>
  <c r="H83" i="44"/>
  <c r="I75" i="44"/>
  <c r="H75" i="44"/>
  <c r="I67" i="44"/>
  <c r="H67" i="44"/>
  <c r="I59" i="44"/>
  <c r="H59" i="44"/>
  <c r="I51" i="44"/>
  <c r="H51" i="44"/>
  <c r="I43" i="44"/>
  <c r="H43" i="44"/>
  <c r="I35" i="44"/>
  <c r="H35" i="44"/>
  <c r="I27" i="44"/>
  <c r="H27" i="44"/>
  <c r="I19" i="44"/>
  <c r="H19" i="44"/>
  <c r="I193" i="19"/>
  <c r="H193" i="19"/>
  <c r="I185" i="19"/>
  <c r="H185" i="19"/>
  <c r="I177" i="19"/>
  <c r="H177" i="19"/>
  <c r="I169" i="19"/>
  <c r="H169" i="19"/>
  <c r="I161" i="19"/>
  <c r="H161" i="19"/>
  <c r="I153" i="19"/>
  <c r="H153" i="19"/>
  <c r="I145" i="19"/>
  <c r="H145" i="19"/>
  <c r="I137" i="19"/>
  <c r="H137" i="19"/>
  <c r="I129" i="19"/>
  <c r="H129" i="19"/>
  <c r="I121" i="19"/>
  <c r="H121" i="19"/>
  <c r="I113" i="19"/>
  <c r="H113" i="19"/>
  <c r="I105" i="19"/>
  <c r="H105" i="19"/>
  <c r="I97" i="19"/>
  <c r="H97" i="19"/>
  <c r="I89" i="19"/>
  <c r="H89" i="19"/>
  <c r="I81" i="19"/>
  <c r="H81" i="19"/>
  <c r="I73" i="19"/>
  <c r="H73" i="19"/>
  <c r="I65" i="19"/>
  <c r="H65" i="19"/>
  <c r="I57" i="19"/>
  <c r="H57" i="19"/>
  <c r="I49" i="19"/>
  <c r="H49" i="19"/>
  <c r="I41" i="19"/>
  <c r="H41" i="19"/>
  <c r="I33" i="19"/>
  <c r="H33" i="19"/>
  <c r="I25" i="19"/>
  <c r="H25" i="19"/>
  <c r="I199" i="23"/>
  <c r="H199" i="23"/>
  <c r="I191" i="23"/>
  <c r="H191" i="23"/>
  <c r="I183" i="23"/>
  <c r="H183" i="23"/>
  <c r="I175" i="23"/>
  <c r="H175" i="23"/>
  <c r="I167" i="23"/>
  <c r="H167" i="23"/>
  <c r="I159" i="23"/>
  <c r="H159" i="23"/>
  <c r="I151" i="23"/>
  <c r="H151" i="23"/>
  <c r="I143" i="23"/>
  <c r="H143" i="23"/>
  <c r="I135" i="23"/>
  <c r="H135" i="23"/>
  <c r="I127" i="23"/>
  <c r="H127" i="23"/>
  <c r="I119" i="23"/>
  <c r="H119" i="23"/>
  <c r="I111" i="23"/>
  <c r="H111" i="23"/>
  <c r="I103" i="23"/>
  <c r="H103" i="23"/>
  <c r="I95" i="23"/>
  <c r="H95" i="23"/>
  <c r="I79" i="23"/>
  <c r="H79" i="23"/>
  <c r="I71" i="23"/>
  <c r="H71" i="23"/>
  <c r="I63" i="23"/>
  <c r="H63" i="23"/>
  <c r="I55" i="23"/>
  <c r="H55" i="23"/>
  <c r="I47" i="23"/>
  <c r="H47" i="23"/>
  <c r="I39" i="23"/>
  <c r="H39" i="23"/>
  <c r="I31" i="23"/>
  <c r="H31" i="23"/>
  <c r="I23" i="23"/>
  <c r="H23" i="23"/>
  <c r="I197" i="43"/>
  <c r="H197" i="43"/>
  <c r="I189" i="43"/>
  <c r="H189" i="43"/>
  <c r="I181" i="43"/>
  <c r="H181" i="43"/>
  <c r="I173" i="43"/>
  <c r="H173" i="43"/>
  <c r="I165" i="43"/>
  <c r="H165" i="43"/>
  <c r="I157" i="43"/>
  <c r="H157" i="43"/>
  <c r="I149" i="43"/>
  <c r="H149" i="43"/>
  <c r="I141" i="43"/>
  <c r="H141" i="43"/>
  <c r="I133" i="43"/>
  <c r="H133" i="43"/>
  <c r="I125" i="43"/>
  <c r="H125" i="43"/>
  <c r="I117" i="43"/>
  <c r="H117" i="43"/>
  <c r="I109" i="43"/>
  <c r="H109" i="43"/>
  <c r="I101" i="43"/>
  <c r="H101" i="43"/>
  <c r="I93" i="43"/>
  <c r="H93" i="43"/>
  <c r="I85" i="43"/>
  <c r="H85" i="43"/>
  <c r="I77" i="43"/>
  <c r="H77" i="43"/>
  <c r="I69" i="43"/>
  <c r="H69" i="43"/>
  <c r="I61" i="43"/>
  <c r="H61" i="43"/>
  <c r="I53" i="43"/>
  <c r="H53" i="43"/>
  <c r="I45" i="43"/>
  <c r="H45" i="43"/>
  <c r="I37" i="43"/>
  <c r="H37" i="43"/>
  <c r="I29" i="43"/>
  <c r="H29" i="43"/>
  <c r="I21" i="43"/>
  <c r="H21" i="43"/>
  <c r="I195" i="42"/>
  <c r="H195" i="42"/>
  <c r="I187" i="42"/>
  <c r="H187" i="42"/>
  <c r="I179" i="42"/>
  <c r="H179" i="42"/>
  <c r="I171" i="42"/>
  <c r="H171" i="42"/>
  <c r="I163" i="42"/>
  <c r="H163" i="42"/>
  <c r="I155" i="42"/>
  <c r="H155" i="42"/>
  <c r="I147" i="42"/>
  <c r="H147" i="42"/>
  <c r="I139" i="42"/>
  <c r="H139" i="42"/>
  <c r="I131" i="42"/>
  <c r="H131" i="42"/>
  <c r="I123" i="42"/>
  <c r="H123" i="42"/>
  <c r="I115" i="42"/>
  <c r="H115" i="42"/>
  <c r="I107" i="42"/>
  <c r="H107" i="42"/>
  <c r="I99" i="42"/>
  <c r="H99" i="42"/>
  <c r="I91" i="42"/>
  <c r="H91" i="42"/>
  <c r="I83" i="42"/>
  <c r="H83" i="42"/>
  <c r="I75" i="42"/>
  <c r="H75" i="42"/>
  <c r="I67" i="42"/>
  <c r="H67" i="42"/>
  <c r="I59" i="42"/>
  <c r="H59" i="42"/>
  <c r="I51" i="42"/>
  <c r="H51" i="42"/>
  <c r="I43" i="42"/>
  <c r="H43" i="42"/>
  <c r="I35" i="42"/>
  <c r="H35" i="42"/>
  <c r="I27" i="42"/>
  <c r="H27" i="42"/>
  <c r="I19" i="42"/>
  <c r="H19" i="42"/>
  <c r="I193" i="7"/>
  <c r="H193" i="7"/>
  <c r="I185" i="7"/>
  <c r="H185" i="7"/>
  <c r="I177" i="7"/>
  <c r="H177" i="7"/>
  <c r="I169" i="7"/>
  <c r="H169" i="7"/>
  <c r="I161" i="7"/>
  <c r="H161" i="7"/>
  <c r="I153" i="7"/>
  <c r="H153" i="7"/>
  <c r="I145" i="7"/>
  <c r="H145" i="7"/>
  <c r="I137" i="7"/>
  <c r="H137" i="7"/>
  <c r="I129" i="7"/>
  <c r="H129" i="7"/>
  <c r="I121" i="7"/>
  <c r="H121" i="7"/>
  <c r="I113" i="7"/>
  <c r="H113" i="7"/>
  <c r="I105" i="7"/>
  <c r="H105" i="7"/>
  <c r="I97" i="7"/>
  <c r="H97" i="7"/>
  <c r="I89" i="7"/>
  <c r="H89" i="7"/>
  <c r="I81" i="7"/>
  <c r="H81" i="7"/>
  <c r="I73" i="7"/>
  <c r="H73" i="7"/>
  <c r="I65" i="7"/>
  <c r="H65" i="7"/>
  <c r="I57" i="7"/>
  <c r="H57" i="7"/>
  <c r="I49" i="7"/>
  <c r="H49" i="7"/>
  <c r="I41" i="7"/>
  <c r="H41" i="7"/>
  <c r="I33" i="7"/>
  <c r="H33" i="7"/>
  <c r="I25" i="7"/>
  <c r="H25" i="7"/>
  <c r="I199" i="14"/>
  <c r="H199" i="14"/>
  <c r="I191" i="14"/>
  <c r="H191" i="14"/>
  <c r="I183" i="14"/>
  <c r="H183" i="14"/>
  <c r="I175" i="14"/>
  <c r="H175" i="14"/>
  <c r="I167" i="14"/>
  <c r="H167" i="14"/>
  <c r="I159" i="14"/>
  <c r="H159" i="14"/>
  <c r="I151" i="14"/>
  <c r="H151" i="14"/>
  <c r="I143" i="14"/>
  <c r="H143" i="14"/>
  <c r="I135" i="14"/>
  <c r="H135" i="14"/>
  <c r="I127" i="14"/>
  <c r="H127" i="14"/>
  <c r="I119" i="14"/>
  <c r="H119" i="14"/>
  <c r="I111" i="14"/>
  <c r="H111" i="14"/>
  <c r="I103" i="14"/>
  <c r="H103" i="14"/>
  <c r="I95" i="14"/>
  <c r="H95" i="14"/>
  <c r="I87" i="14"/>
  <c r="H87" i="14"/>
  <c r="I79" i="14"/>
  <c r="H79" i="14"/>
  <c r="I71" i="14"/>
  <c r="H71" i="14"/>
  <c r="I63" i="14"/>
  <c r="H63" i="14"/>
  <c r="I55" i="14"/>
  <c r="H55" i="14"/>
  <c r="I47" i="14"/>
  <c r="H47" i="14"/>
  <c r="I39" i="14"/>
  <c r="H39" i="14"/>
  <c r="I31" i="14"/>
  <c r="H31" i="14"/>
  <c r="I23" i="14"/>
  <c r="H23" i="14"/>
  <c r="I197" i="41"/>
  <c r="H197" i="41"/>
  <c r="I189" i="41"/>
  <c r="H189" i="41"/>
  <c r="I181" i="41"/>
  <c r="H181" i="41"/>
  <c r="I173" i="41"/>
  <c r="H173" i="41"/>
  <c r="I165" i="41"/>
  <c r="H165" i="41"/>
  <c r="I157" i="41"/>
  <c r="H157" i="41"/>
  <c r="I149" i="41"/>
  <c r="H149" i="41"/>
  <c r="I141" i="41"/>
  <c r="H141" i="41"/>
  <c r="I133" i="41"/>
  <c r="H133" i="41"/>
  <c r="I125" i="41"/>
  <c r="H125" i="41"/>
  <c r="I117" i="41"/>
  <c r="H117" i="41"/>
  <c r="I109" i="41"/>
  <c r="H109" i="41"/>
  <c r="I101" i="41"/>
  <c r="H101" i="41"/>
  <c r="I93" i="41"/>
  <c r="H93" i="41"/>
  <c r="I85" i="41"/>
  <c r="H85" i="41"/>
  <c r="I77" i="41"/>
  <c r="H77" i="41"/>
  <c r="I69" i="41"/>
  <c r="H69" i="41"/>
  <c r="I61" i="41"/>
  <c r="H61" i="41"/>
  <c r="I53" i="41"/>
  <c r="H53" i="41"/>
  <c r="I45" i="41"/>
  <c r="H45" i="41"/>
  <c r="I37" i="41"/>
  <c r="H37" i="41"/>
  <c r="I29" i="41"/>
  <c r="H29" i="41"/>
  <c r="I21" i="41"/>
  <c r="H21" i="41"/>
  <c r="I195" i="4"/>
  <c r="H195" i="4"/>
  <c r="I187" i="4"/>
  <c r="H187" i="4"/>
  <c r="I179" i="4"/>
  <c r="H179" i="4"/>
  <c r="I171" i="4"/>
  <c r="H171" i="4"/>
  <c r="I163" i="4"/>
  <c r="H163" i="4"/>
  <c r="I155" i="4"/>
  <c r="H155" i="4"/>
  <c r="I147" i="4"/>
  <c r="H147" i="4"/>
  <c r="I139" i="4"/>
  <c r="H139" i="4"/>
  <c r="I131" i="4"/>
  <c r="H131" i="4"/>
  <c r="I123" i="4"/>
  <c r="H123" i="4"/>
  <c r="I115" i="4"/>
  <c r="H115" i="4"/>
  <c r="I107" i="4"/>
  <c r="H107" i="4"/>
  <c r="I99" i="4"/>
  <c r="H99" i="4"/>
  <c r="I91" i="4"/>
  <c r="H91" i="4"/>
  <c r="I83" i="4"/>
  <c r="H83" i="4"/>
  <c r="I75" i="4"/>
  <c r="H75" i="4"/>
  <c r="I67" i="4"/>
  <c r="H67" i="4"/>
  <c r="I59" i="4"/>
  <c r="H59" i="4"/>
  <c r="I51" i="4"/>
  <c r="H51" i="4"/>
  <c r="I43" i="4"/>
  <c r="H43" i="4"/>
  <c r="I35" i="4"/>
  <c r="H35" i="4"/>
  <c r="I27" i="4"/>
  <c r="H27" i="4"/>
  <c r="I19" i="4"/>
  <c r="H19" i="4"/>
  <c r="I193" i="25"/>
  <c r="H193" i="25"/>
  <c r="I185" i="25"/>
  <c r="H185" i="25"/>
  <c r="I177" i="25"/>
  <c r="H177" i="25"/>
  <c r="I169" i="25"/>
  <c r="H169" i="25"/>
  <c r="I161" i="25"/>
  <c r="H161" i="25"/>
  <c r="I153" i="25"/>
  <c r="H153" i="25"/>
  <c r="I145" i="25"/>
  <c r="H145" i="25"/>
  <c r="I137" i="25"/>
  <c r="H137" i="25"/>
  <c r="I129" i="25"/>
  <c r="H129" i="25"/>
  <c r="I121" i="25"/>
  <c r="H121" i="25"/>
  <c r="I113" i="25"/>
  <c r="H113" i="25"/>
  <c r="I105" i="25"/>
  <c r="H105" i="25"/>
  <c r="I97" i="25"/>
  <c r="H97" i="25"/>
  <c r="I89" i="25"/>
  <c r="H89" i="25"/>
  <c r="I81" i="25"/>
  <c r="H81" i="25"/>
  <c r="I73" i="25"/>
  <c r="H73" i="25"/>
  <c r="I65" i="25"/>
  <c r="H65" i="25"/>
  <c r="I57" i="25"/>
  <c r="H57" i="25"/>
  <c r="I49" i="25"/>
  <c r="H49" i="25"/>
  <c r="I41" i="25"/>
  <c r="H41" i="25"/>
  <c r="I33" i="25"/>
  <c r="H33" i="25"/>
  <c r="I25" i="25"/>
  <c r="H25" i="25"/>
  <c r="I199" i="30"/>
  <c r="H199" i="30"/>
  <c r="I191" i="30"/>
  <c r="H191" i="30"/>
  <c r="I183" i="30"/>
  <c r="H183" i="30"/>
  <c r="I175" i="30"/>
  <c r="H175" i="30"/>
  <c r="I167" i="30"/>
  <c r="H167" i="30"/>
  <c r="I159" i="30"/>
  <c r="H159" i="30"/>
  <c r="I151" i="30"/>
  <c r="H151" i="30"/>
  <c r="I143" i="30"/>
  <c r="H143" i="30"/>
  <c r="I135" i="30"/>
  <c r="H135" i="30"/>
  <c r="I127" i="30"/>
  <c r="H127" i="30"/>
  <c r="I119" i="30"/>
  <c r="H119" i="30"/>
  <c r="I111" i="30"/>
  <c r="H111" i="30"/>
  <c r="I103" i="30"/>
  <c r="H103" i="30"/>
  <c r="I95" i="30"/>
  <c r="H95" i="30"/>
  <c r="I87" i="30"/>
  <c r="H87" i="30"/>
  <c r="I79" i="30"/>
  <c r="H79" i="30"/>
  <c r="I71" i="30"/>
  <c r="H71" i="30"/>
  <c r="I63" i="30"/>
  <c r="H63" i="30"/>
  <c r="I55" i="30"/>
  <c r="H55" i="30"/>
  <c r="I47" i="30"/>
  <c r="H47" i="30"/>
  <c r="I39" i="30"/>
  <c r="H39" i="30"/>
  <c r="I31" i="30"/>
  <c r="H31" i="30"/>
  <c r="I23" i="30"/>
  <c r="H23" i="30"/>
  <c r="I197" i="26"/>
  <c r="H197" i="26"/>
  <c r="I189" i="26"/>
  <c r="H189" i="26"/>
  <c r="I181" i="26"/>
  <c r="H181" i="26"/>
  <c r="I173" i="26"/>
  <c r="H173" i="26"/>
  <c r="I165" i="26"/>
  <c r="H165" i="26"/>
  <c r="I157" i="26"/>
  <c r="H157" i="26"/>
  <c r="I149" i="26"/>
  <c r="H149" i="26"/>
  <c r="I141" i="26"/>
  <c r="H141" i="26"/>
  <c r="I32" i="16"/>
  <c r="H32" i="16"/>
  <c r="I24" i="16"/>
  <c r="H24" i="16"/>
  <c r="I198" i="49"/>
  <c r="H198" i="49"/>
  <c r="I190" i="49"/>
  <c r="H190" i="49"/>
  <c r="I182" i="49"/>
  <c r="H182" i="49"/>
  <c r="I174" i="49"/>
  <c r="H174" i="49"/>
  <c r="I166" i="49"/>
  <c r="H166" i="49"/>
  <c r="I158" i="49"/>
  <c r="H158" i="49"/>
  <c r="I150" i="49"/>
  <c r="H150" i="49"/>
  <c r="I142" i="49"/>
  <c r="H142" i="49"/>
  <c r="I134" i="49"/>
  <c r="H134" i="49"/>
  <c r="I126" i="49"/>
  <c r="H126" i="49"/>
  <c r="I118" i="49"/>
  <c r="H118" i="49"/>
  <c r="I110" i="49"/>
  <c r="H110" i="49"/>
  <c r="I102" i="49"/>
  <c r="H102" i="49"/>
  <c r="I94" i="49"/>
  <c r="H94" i="49"/>
  <c r="I86" i="49"/>
  <c r="H86" i="49"/>
  <c r="I78" i="49"/>
  <c r="H78" i="49"/>
  <c r="I70" i="49"/>
  <c r="H70" i="49"/>
  <c r="I62" i="49"/>
  <c r="H62" i="49"/>
  <c r="I54" i="49"/>
  <c r="H54" i="49"/>
  <c r="I46" i="49"/>
  <c r="H46" i="49"/>
  <c r="I38" i="49"/>
  <c r="H38" i="49"/>
  <c r="I30" i="49"/>
  <c r="H30" i="49"/>
  <c r="I22" i="49"/>
  <c r="H22" i="49"/>
  <c r="I196" i="48"/>
  <c r="H196" i="48"/>
  <c r="I188" i="48"/>
  <c r="H188" i="48"/>
  <c r="I180" i="48"/>
  <c r="H180" i="48"/>
  <c r="I172" i="48"/>
  <c r="H172" i="48"/>
  <c r="I164" i="48"/>
  <c r="H164" i="48"/>
  <c r="I156" i="48"/>
  <c r="H156" i="48"/>
  <c r="I148" i="48"/>
  <c r="H148" i="48"/>
  <c r="I140" i="48"/>
  <c r="H140" i="48"/>
  <c r="I132" i="48"/>
  <c r="H132" i="48"/>
  <c r="I124" i="48"/>
  <c r="H124" i="48"/>
  <c r="I116" i="48"/>
  <c r="H116" i="48"/>
  <c r="I108" i="48"/>
  <c r="H108" i="48"/>
  <c r="I100" i="48"/>
  <c r="H100" i="48"/>
  <c r="I92" i="48"/>
  <c r="H92" i="48"/>
  <c r="I84" i="48"/>
  <c r="H84" i="48"/>
  <c r="I76" i="48"/>
  <c r="H76" i="48"/>
  <c r="I68" i="48"/>
  <c r="H68" i="48"/>
  <c r="I60" i="48"/>
  <c r="H60" i="48"/>
  <c r="I52" i="48"/>
  <c r="H52" i="48"/>
  <c r="I44" i="48"/>
  <c r="H44" i="48"/>
  <c r="I36" i="48"/>
  <c r="H36" i="48"/>
  <c r="I28" i="48"/>
  <c r="H28" i="48"/>
  <c r="I20" i="48"/>
  <c r="H20" i="48"/>
  <c r="I194" i="13"/>
  <c r="H194" i="13"/>
  <c r="I186" i="13"/>
  <c r="H186" i="13"/>
  <c r="I178" i="13"/>
  <c r="H178" i="13"/>
  <c r="I170" i="13"/>
  <c r="H170" i="13"/>
  <c r="I162" i="13"/>
  <c r="H162" i="13"/>
  <c r="I154" i="13"/>
  <c r="H154" i="13"/>
  <c r="I146" i="13"/>
  <c r="H146" i="13"/>
  <c r="I138" i="13"/>
  <c r="H138" i="13"/>
  <c r="I130" i="13"/>
  <c r="H130" i="13"/>
  <c r="I122" i="13"/>
  <c r="H122" i="13"/>
  <c r="I114" i="13"/>
  <c r="H114" i="13"/>
  <c r="I106" i="13"/>
  <c r="H106" i="13"/>
  <c r="I98" i="13"/>
  <c r="H98" i="13"/>
  <c r="I90" i="13"/>
  <c r="H90" i="13"/>
  <c r="I82" i="13"/>
  <c r="H82" i="13"/>
  <c r="I74" i="13"/>
  <c r="H74" i="13"/>
  <c r="I66" i="13"/>
  <c r="H66" i="13"/>
  <c r="I58" i="13"/>
  <c r="H58" i="13"/>
  <c r="I50" i="13"/>
  <c r="H50" i="13"/>
  <c r="I42" i="13"/>
  <c r="H42" i="13"/>
  <c r="I34" i="13"/>
  <c r="H34" i="13"/>
  <c r="I26" i="13"/>
  <c r="H26" i="13"/>
  <c r="I200" i="47"/>
  <c r="H200" i="47"/>
  <c r="I192" i="47"/>
  <c r="H192" i="47"/>
  <c r="I184" i="47"/>
  <c r="H184" i="47"/>
  <c r="I176" i="47"/>
  <c r="H176" i="47"/>
  <c r="I168" i="47"/>
  <c r="H168" i="47"/>
  <c r="I160" i="47"/>
  <c r="H160" i="47"/>
  <c r="I152" i="47"/>
  <c r="H152" i="47"/>
  <c r="I144" i="47"/>
  <c r="H144" i="47"/>
  <c r="I136" i="47"/>
  <c r="H136" i="47"/>
  <c r="I128" i="47"/>
  <c r="H128" i="47"/>
  <c r="I120" i="47"/>
  <c r="H120" i="47"/>
  <c r="I112" i="47"/>
  <c r="H112" i="47"/>
  <c r="I104" i="47"/>
  <c r="H104" i="47"/>
  <c r="I96" i="47"/>
  <c r="H96" i="47"/>
  <c r="I88" i="47"/>
  <c r="H88" i="47"/>
  <c r="I80" i="47"/>
  <c r="H80" i="47"/>
  <c r="I72" i="47"/>
  <c r="H72" i="47"/>
  <c r="I64" i="47"/>
  <c r="H64" i="47"/>
  <c r="I56" i="47"/>
  <c r="H56" i="47"/>
  <c r="I48" i="47"/>
  <c r="H48" i="47"/>
  <c r="I40" i="47"/>
  <c r="H40" i="47"/>
  <c r="I32" i="47"/>
  <c r="H32" i="47"/>
  <c r="I24" i="47"/>
  <c r="H24" i="47"/>
  <c r="I198" i="46"/>
  <c r="H198" i="46"/>
  <c r="I190" i="46"/>
  <c r="H190" i="46"/>
  <c r="I182" i="46"/>
  <c r="H182" i="46"/>
  <c r="I174" i="46"/>
  <c r="H174" i="46"/>
  <c r="I166" i="46"/>
  <c r="H166" i="46"/>
  <c r="I158" i="46"/>
  <c r="H158" i="46"/>
  <c r="I150" i="46"/>
  <c r="H150" i="46"/>
  <c r="I142" i="46"/>
  <c r="H142" i="46"/>
  <c r="I134" i="46"/>
  <c r="H134" i="46"/>
  <c r="I126" i="46"/>
  <c r="H126" i="46"/>
  <c r="I118" i="46"/>
  <c r="H118" i="46"/>
  <c r="I110" i="46"/>
  <c r="H110" i="46"/>
  <c r="I102" i="46"/>
  <c r="H102" i="46"/>
  <c r="I94" i="46"/>
  <c r="H94" i="46"/>
  <c r="I86" i="46"/>
  <c r="H86" i="46"/>
  <c r="I78" i="46"/>
  <c r="H78" i="46"/>
  <c r="I70" i="46"/>
  <c r="H70" i="46"/>
  <c r="I62" i="46"/>
  <c r="H62" i="46"/>
  <c r="I54" i="46"/>
  <c r="H54" i="46"/>
  <c r="I46" i="46"/>
  <c r="H46" i="46"/>
  <c r="I38" i="46"/>
  <c r="H38" i="46"/>
  <c r="I30" i="46"/>
  <c r="H30" i="46"/>
  <c r="I22" i="46"/>
  <c r="H22" i="46"/>
  <c r="I196" i="33"/>
  <c r="H196" i="33"/>
  <c r="I188" i="33"/>
  <c r="H188" i="33"/>
  <c r="I180" i="33"/>
  <c r="H180" i="33"/>
  <c r="I172" i="33"/>
  <c r="H172" i="33"/>
  <c r="I164" i="33"/>
  <c r="H164" i="33"/>
  <c r="I156" i="33"/>
  <c r="H156" i="33"/>
  <c r="I148" i="33"/>
  <c r="H148" i="33"/>
  <c r="I140" i="33"/>
  <c r="H140" i="33"/>
  <c r="I132" i="33"/>
  <c r="H132" i="33"/>
  <c r="I124" i="33"/>
  <c r="H124" i="33"/>
  <c r="I116" i="33"/>
  <c r="H116" i="33"/>
  <c r="I108" i="33"/>
  <c r="H108" i="33"/>
  <c r="I100" i="33"/>
  <c r="H100" i="33"/>
  <c r="I92" i="33"/>
  <c r="H92" i="33"/>
  <c r="I84" i="33"/>
  <c r="H84" i="33"/>
  <c r="I76" i="33"/>
  <c r="H76" i="33"/>
  <c r="I68" i="33"/>
  <c r="H68" i="33"/>
  <c r="I60" i="33"/>
  <c r="H60" i="33"/>
  <c r="I52" i="33"/>
  <c r="H52" i="33"/>
  <c r="I44" i="33"/>
  <c r="H44" i="33"/>
  <c r="I36" i="33"/>
  <c r="H36" i="33"/>
  <c r="I28" i="33"/>
  <c r="H28" i="33"/>
  <c r="I20" i="33"/>
  <c r="H20" i="33"/>
  <c r="I194" i="34"/>
  <c r="H194" i="34"/>
  <c r="I186" i="34"/>
  <c r="H186" i="34"/>
  <c r="I178" i="34"/>
  <c r="H178" i="34"/>
  <c r="I170" i="34"/>
  <c r="H170" i="34"/>
  <c r="I162" i="34"/>
  <c r="H162" i="34"/>
  <c r="I154" i="34"/>
  <c r="H154" i="34"/>
  <c r="I146" i="34"/>
  <c r="H146" i="34"/>
  <c r="I138" i="34"/>
  <c r="H138" i="34"/>
  <c r="I130" i="34"/>
  <c r="H130" i="34"/>
  <c r="I122" i="34"/>
  <c r="H122" i="34"/>
  <c r="I114" i="34"/>
  <c r="H114" i="34"/>
  <c r="I106" i="34"/>
  <c r="H106" i="34"/>
  <c r="I98" i="34"/>
  <c r="H98" i="34"/>
  <c r="I90" i="34"/>
  <c r="H90" i="34"/>
  <c r="I82" i="34"/>
  <c r="H82" i="34"/>
  <c r="I74" i="34"/>
  <c r="H74" i="34"/>
  <c r="I66" i="34"/>
  <c r="H66" i="34"/>
  <c r="I58" i="34"/>
  <c r="H58" i="34"/>
  <c r="I50" i="34"/>
  <c r="H50" i="34"/>
  <c r="I42" i="34"/>
  <c r="H42" i="34"/>
  <c r="I34" i="34"/>
  <c r="H34" i="34"/>
  <c r="I26" i="34"/>
  <c r="H26" i="34"/>
  <c r="I200" i="45"/>
  <c r="H200" i="45"/>
  <c r="I192" i="45"/>
  <c r="H192" i="45"/>
  <c r="I184" i="45"/>
  <c r="H184" i="45"/>
  <c r="I176" i="45"/>
  <c r="H176" i="45"/>
  <c r="I168" i="45"/>
  <c r="H168" i="45"/>
  <c r="I160" i="45"/>
  <c r="H160" i="45"/>
  <c r="I152" i="45"/>
  <c r="H152" i="45"/>
  <c r="I144" i="45"/>
  <c r="H144" i="45"/>
  <c r="I136" i="45"/>
  <c r="H136" i="45"/>
  <c r="I128" i="45"/>
  <c r="H128" i="45"/>
  <c r="I120" i="45"/>
  <c r="H120" i="45"/>
  <c r="I112" i="45"/>
  <c r="H112" i="45"/>
  <c r="I104" i="45"/>
  <c r="H104" i="45"/>
  <c r="I96" i="45"/>
  <c r="H96" i="45"/>
  <c r="I88" i="45"/>
  <c r="H88" i="45"/>
  <c r="I80" i="45"/>
  <c r="H80" i="45"/>
  <c r="I72" i="45"/>
  <c r="H72" i="45"/>
  <c r="I64" i="45"/>
  <c r="H64" i="45"/>
  <c r="I56" i="45"/>
  <c r="H56" i="45"/>
  <c r="I48" i="45"/>
  <c r="H48" i="45"/>
  <c r="I40" i="45"/>
  <c r="H40" i="45"/>
  <c r="I32" i="45"/>
  <c r="H32" i="45"/>
  <c r="I24" i="45"/>
  <c r="H24" i="45"/>
  <c r="I198" i="31"/>
  <c r="H198" i="31"/>
  <c r="I190" i="31"/>
  <c r="H190" i="31"/>
  <c r="I182" i="31"/>
  <c r="H182" i="31"/>
  <c r="I174" i="31"/>
  <c r="H174" i="31"/>
  <c r="I166" i="31"/>
  <c r="H166" i="31"/>
  <c r="I158" i="31"/>
  <c r="H158" i="31"/>
  <c r="I150" i="31"/>
  <c r="H150" i="31"/>
  <c r="I142" i="31"/>
  <c r="H142" i="31"/>
  <c r="I134" i="31"/>
  <c r="H134" i="31"/>
  <c r="I126" i="31"/>
  <c r="H126" i="31"/>
  <c r="I118" i="31"/>
  <c r="H118" i="31"/>
  <c r="I110" i="31"/>
  <c r="H110" i="31"/>
  <c r="I102" i="31"/>
  <c r="H102" i="31"/>
  <c r="I94" i="31"/>
  <c r="H94" i="31"/>
  <c r="I86" i="31"/>
  <c r="H86" i="31"/>
  <c r="I78" i="31"/>
  <c r="H78" i="31"/>
  <c r="I70" i="31"/>
  <c r="H70" i="31"/>
  <c r="I62" i="31"/>
  <c r="H62" i="31"/>
  <c r="I54" i="31"/>
  <c r="H54" i="31"/>
  <c r="I46" i="31"/>
  <c r="H46" i="31"/>
  <c r="I38" i="31"/>
  <c r="H38" i="31"/>
  <c r="I30" i="31"/>
  <c r="H30" i="31"/>
  <c r="I22" i="31"/>
  <c r="H22" i="31"/>
  <c r="I196" i="32"/>
  <c r="H196" i="32"/>
  <c r="I188" i="32"/>
  <c r="H188" i="32"/>
  <c r="I180" i="32"/>
  <c r="H180" i="32"/>
  <c r="I172" i="32"/>
  <c r="H172" i="32"/>
  <c r="I164" i="32"/>
  <c r="H164" i="32"/>
  <c r="I156" i="32"/>
  <c r="H156" i="32"/>
  <c r="I148" i="32"/>
  <c r="H148" i="32"/>
  <c r="I140" i="32"/>
  <c r="H140" i="32"/>
  <c r="I132" i="32"/>
  <c r="H132" i="32"/>
  <c r="I124" i="32"/>
  <c r="H124" i="32"/>
  <c r="I116" i="32"/>
  <c r="H116" i="32"/>
  <c r="I108" i="32"/>
  <c r="H108" i="32"/>
  <c r="I100" i="32"/>
  <c r="H100" i="32"/>
  <c r="I92" i="32"/>
  <c r="H92" i="32"/>
  <c r="I84" i="32"/>
  <c r="H84" i="32"/>
  <c r="I76" i="32"/>
  <c r="H76" i="32"/>
  <c r="I68" i="32"/>
  <c r="H68" i="32"/>
  <c r="I60" i="32"/>
  <c r="H60" i="32"/>
  <c r="I52" i="32"/>
  <c r="H52" i="32"/>
  <c r="I44" i="32"/>
  <c r="H44" i="32"/>
  <c r="I36" i="32"/>
  <c r="H36" i="32"/>
  <c r="I28" i="32"/>
  <c r="H28" i="32"/>
  <c r="I20" i="32"/>
  <c r="H20" i="32"/>
  <c r="I194" i="44"/>
  <c r="H194" i="44"/>
  <c r="I186" i="44"/>
  <c r="H186" i="44"/>
  <c r="I178" i="44"/>
  <c r="H178" i="44"/>
  <c r="I170" i="44"/>
  <c r="H170" i="44"/>
  <c r="I162" i="44"/>
  <c r="H162" i="44"/>
  <c r="I154" i="44"/>
  <c r="H154" i="44"/>
  <c r="I146" i="44"/>
  <c r="H146" i="44"/>
  <c r="I138" i="44"/>
  <c r="H138" i="44"/>
  <c r="I130" i="44"/>
  <c r="H130" i="44"/>
  <c r="I122" i="44"/>
  <c r="H122" i="44"/>
  <c r="I114" i="44"/>
  <c r="H114" i="44"/>
  <c r="I106" i="44"/>
  <c r="H106" i="44"/>
  <c r="I98" i="44"/>
  <c r="H98" i="44"/>
  <c r="I90" i="44"/>
  <c r="H90" i="44"/>
  <c r="I82" i="44"/>
  <c r="H82" i="44"/>
  <c r="I74" i="44"/>
  <c r="H74" i="44"/>
  <c r="I66" i="44"/>
  <c r="H66" i="44"/>
  <c r="I58" i="44"/>
  <c r="H58" i="44"/>
  <c r="I50" i="44"/>
  <c r="H50" i="44"/>
  <c r="I42" i="44"/>
  <c r="H42" i="44"/>
  <c r="I34" i="44"/>
  <c r="H34" i="44"/>
  <c r="I26" i="44"/>
  <c r="H26" i="44"/>
  <c r="I200" i="19"/>
  <c r="H200" i="19"/>
  <c r="I192" i="19"/>
  <c r="H192" i="19"/>
  <c r="I184" i="19"/>
  <c r="H184" i="19"/>
  <c r="I176" i="19"/>
  <c r="H176" i="19"/>
  <c r="I168" i="19"/>
  <c r="H168" i="19"/>
  <c r="I160" i="19"/>
  <c r="H160" i="19"/>
  <c r="I152" i="19"/>
  <c r="H152" i="19"/>
  <c r="I144" i="19"/>
  <c r="H144" i="19"/>
  <c r="I136" i="19"/>
  <c r="H136" i="19"/>
  <c r="I128" i="19"/>
  <c r="H128" i="19"/>
  <c r="I120" i="19"/>
  <c r="H120" i="19"/>
  <c r="I112" i="19"/>
  <c r="H112" i="19"/>
  <c r="I104" i="19"/>
  <c r="H104" i="19"/>
  <c r="I96" i="19"/>
  <c r="H96" i="19"/>
  <c r="I88" i="19"/>
  <c r="H88" i="19"/>
  <c r="I80" i="19"/>
  <c r="H80" i="19"/>
  <c r="I72" i="19"/>
  <c r="H72" i="19"/>
  <c r="I64" i="19"/>
  <c r="H64" i="19"/>
  <c r="I56" i="19"/>
  <c r="H56" i="19"/>
  <c r="I48" i="19"/>
  <c r="H48" i="19"/>
  <c r="I40" i="19"/>
  <c r="H40" i="19"/>
  <c r="I32" i="19"/>
  <c r="H32" i="19"/>
  <c r="I24" i="19"/>
  <c r="H24" i="19"/>
  <c r="I198" i="23"/>
  <c r="H198" i="23"/>
  <c r="I190" i="23"/>
  <c r="H190" i="23"/>
  <c r="I182" i="23"/>
  <c r="H182" i="23"/>
  <c r="I174" i="23"/>
  <c r="H174" i="23"/>
  <c r="I166" i="23"/>
  <c r="H166" i="23"/>
  <c r="I158" i="23"/>
  <c r="H158" i="23"/>
  <c r="I150" i="23"/>
  <c r="H150" i="23"/>
  <c r="I142" i="23"/>
  <c r="H142" i="23"/>
  <c r="I134" i="23"/>
  <c r="H134" i="23"/>
  <c r="I126" i="23"/>
  <c r="H126" i="23"/>
  <c r="I118" i="23"/>
  <c r="H118" i="23"/>
  <c r="I110" i="23"/>
  <c r="H110" i="23"/>
  <c r="I102" i="23"/>
  <c r="H102" i="23"/>
  <c r="I94" i="23"/>
  <c r="H94" i="23"/>
  <c r="I86" i="23"/>
  <c r="H86" i="23"/>
  <c r="I78" i="23"/>
  <c r="H78" i="23"/>
  <c r="I70" i="23"/>
  <c r="H70" i="23"/>
  <c r="I62" i="23"/>
  <c r="H62" i="23"/>
  <c r="I54" i="23"/>
  <c r="H54" i="23"/>
  <c r="I46" i="23"/>
  <c r="H46" i="23"/>
  <c r="I38" i="23"/>
  <c r="H38" i="23"/>
  <c r="I30" i="23"/>
  <c r="H30" i="23"/>
  <c r="I22" i="23"/>
  <c r="H22" i="23"/>
  <c r="I196" i="43"/>
  <c r="H196" i="43"/>
  <c r="I188" i="43"/>
  <c r="H188" i="43"/>
  <c r="I180" i="43"/>
  <c r="H180" i="43"/>
  <c r="I172" i="43"/>
  <c r="H172" i="43"/>
  <c r="I164" i="43"/>
  <c r="H164" i="43"/>
  <c r="I156" i="43"/>
  <c r="H156" i="43"/>
  <c r="I148" i="43"/>
  <c r="H148" i="43"/>
  <c r="I140" i="43"/>
  <c r="H140" i="43"/>
  <c r="I132" i="43"/>
  <c r="H132" i="43"/>
  <c r="I124" i="43"/>
  <c r="H124" i="43"/>
  <c r="I116" i="43"/>
  <c r="H116" i="43"/>
  <c r="I108" i="43"/>
  <c r="H108" i="43"/>
  <c r="I100" i="43"/>
  <c r="H100" i="43"/>
  <c r="I92" i="43"/>
  <c r="H92" i="43"/>
  <c r="I84" i="43"/>
  <c r="H84" i="43"/>
  <c r="I76" i="43"/>
  <c r="H76" i="43"/>
  <c r="I68" i="43"/>
  <c r="H68" i="43"/>
  <c r="I60" i="43"/>
  <c r="H60" i="43"/>
  <c r="I52" i="43"/>
  <c r="H52" i="43"/>
  <c r="I44" i="43"/>
  <c r="H44" i="43"/>
  <c r="I36" i="43"/>
  <c r="H36" i="43"/>
  <c r="I28" i="43"/>
  <c r="H28" i="43"/>
  <c r="I20" i="43"/>
  <c r="H20" i="43"/>
  <c r="I194" i="42"/>
  <c r="H194" i="42"/>
  <c r="I186" i="42"/>
  <c r="H186" i="42"/>
  <c r="I178" i="42"/>
  <c r="H178" i="42"/>
  <c r="I170" i="42"/>
  <c r="H170" i="42"/>
  <c r="I162" i="42"/>
  <c r="H162" i="42"/>
  <c r="I154" i="42"/>
  <c r="H154" i="42"/>
  <c r="I146" i="42"/>
  <c r="H146" i="42"/>
  <c r="I138" i="42"/>
  <c r="H138" i="42"/>
  <c r="I130" i="42"/>
  <c r="H130" i="42"/>
  <c r="I122" i="42"/>
  <c r="H122" i="42"/>
  <c r="I114" i="42"/>
  <c r="H114" i="42"/>
  <c r="I106" i="42"/>
  <c r="H106" i="42"/>
  <c r="I98" i="42"/>
  <c r="H98" i="42"/>
  <c r="I90" i="42"/>
  <c r="H90" i="42"/>
  <c r="I82" i="42"/>
  <c r="H82" i="42"/>
  <c r="I74" i="42"/>
  <c r="H74" i="42"/>
  <c r="I66" i="42"/>
  <c r="H66" i="42"/>
  <c r="I58" i="42"/>
  <c r="H58" i="42"/>
  <c r="I50" i="42"/>
  <c r="H50" i="42"/>
  <c r="I42" i="42"/>
  <c r="H42" i="42"/>
  <c r="I34" i="42"/>
  <c r="H34" i="42"/>
  <c r="I26" i="42"/>
  <c r="H26" i="42"/>
  <c r="I200" i="7"/>
  <c r="H200" i="7"/>
  <c r="I192" i="7"/>
  <c r="H192" i="7"/>
  <c r="I184" i="7"/>
  <c r="H184" i="7"/>
  <c r="I176" i="7"/>
  <c r="H176" i="7"/>
  <c r="I168" i="7"/>
  <c r="H168" i="7"/>
  <c r="I160" i="7"/>
  <c r="H160" i="7"/>
  <c r="I152" i="7"/>
  <c r="H152" i="7"/>
  <c r="I144" i="7"/>
  <c r="H144" i="7"/>
  <c r="I136" i="7"/>
  <c r="H136" i="7"/>
  <c r="I128" i="7"/>
  <c r="H128" i="7"/>
  <c r="I120" i="7"/>
  <c r="H120" i="7"/>
  <c r="I112" i="7"/>
  <c r="H112" i="7"/>
  <c r="I104" i="7"/>
  <c r="H104" i="7"/>
  <c r="I96" i="7"/>
  <c r="H96" i="7"/>
  <c r="I88" i="7"/>
  <c r="H88" i="7"/>
  <c r="I80" i="7"/>
  <c r="H80" i="7"/>
  <c r="I72" i="7"/>
  <c r="H72" i="7"/>
  <c r="I64" i="7"/>
  <c r="H64" i="7"/>
  <c r="I56" i="7"/>
  <c r="H56" i="7"/>
  <c r="I48" i="7"/>
  <c r="H48" i="7"/>
  <c r="I40" i="7"/>
  <c r="H40" i="7"/>
  <c r="I32" i="7"/>
  <c r="H32" i="7"/>
  <c r="I24" i="7"/>
  <c r="H24" i="7"/>
  <c r="I198" i="14"/>
  <c r="H198" i="14"/>
  <c r="I190" i="14"/>
  <c r="H190" i="14"/>
  <c r="I182" i="14"/>
  <c r="H182" i="14"/>
  <c r="I174" i="14"/>
  <c r="H174" i="14"/>
  <c r="I166" i="14"/>
  <c r="H166" i="14"/>
  <c r="I158" i="14"/>
  <c r="H158" i="14"/>
  <c r="I150" i="14"/>
  <c r="H150" i="14"/>
  <c r="I142" i="14"/>
  <c r="H142" i="14"/>
  <c r="I134" i="14"/>
  <c r="H134" i="14"/>
  <c r="I126" i="14"/>
  <c r="H126" i="14"/>
  <c r="I118" i="14"/>
  <c r="H118" i="14"/>
  <c r="I110" i="14"/>
  <c r="H110" i="14"/>
  <c r="I102" i="14"/>
  <c r="H102" i="14"/>
  <c r="I94" i="14"/>
  <c r="H94" i="14"/>
  <c r="I86" i="14"/>
  <c r="H86" i="14"/>
  <c r="I78" i="14"/>
  <c r="H78" i="14"/>
  <c r="I70" i="14"/>
  <c r="H70" i="14"/>
  <c r="I62" i="14"/>
  <c r="H62" i="14"/>
  <c r="I54" i="14"/>
  <c r="H54" i="14"/>
  <c r="I46" i="14"/>
  <c r="H46" i="14"/>
  <c r="I38" i="14"/>
  <c r="H38" i="14"/>
  <c r="I30" i="14"/>
  <c r="H30" i="14"/>
  <c r="I22" i="14"/>
  <c r="H22" i="14"/>
  <c r="I196" i="41"/>
  <c r="H196" i="41"/>
  <c r="I188" i="41"/>
  <c r="H188" i="41"/>
  <c r="I180" i="41"/>
  <c r="H180" i="41"/>
  <c r="I172" i="41"/>
  <c r="H172" i="41"/>
  <c r="I164" i="41"/>
  <c r="H164" i="41"/>
  <c r="I156" i="41"/>
  <c r="H156" i="41"/>
  <c r="I148" i="41"/>
  <c r="H148" i="41"/>
  <c r="I140" i="41"/>
  <c r="H140" i="41"/>
  <c r="I132" i="41"/>
  <c r="H132" i="41"/>
  <c r="I124" i="41"/>
  <c r="H124" i="41"/>
  <c r="I116" i="41"/>
  <c r="H116" i="41"/>
  <c r="I108" i="41"/>
  <c r="H108" i="41"/>
  <c r="I100" i="41"/>
  <c r="H100" i="41"/>
  <c r="I92" i="41"/>
  <c r="H92" i="41"/>
  <c r="I84" i="41"/>
  <c r="H84" i="41"/>
  <c r="I76" i="41"/>
  <c r="H76" i="41"/>
  <c r="I68" i="41"/>
  <c r="H68" i="41"/>
  <c r="I60" i="41"/>
  <c r="H60" i="41"/>
  <c r="I52" i="41"/>
  <c r="H52" i="41"/>
  <c r="I44" i="41"/>
  <c r="H44" i="41"/>
  <c r="I36" i="41"/>
  <c r="H36" i="41"/>
  <c r="I28" i="41"/>
  <c r="H28" i="41"/>
  <c r="I20" i="41"/>
  <c r="H20" i="41"/>
  <c r="I194" i="4"/>
  <c r="H194" i="4"/>
  <c r="I186" i="4"/>
  <c r="H186" i="4"/>
  <c r="I178" i="4"/>
  <c r="H178" i="4"/>
  <c r="I170" i="4"/>
  <c r="H170" i="4"/>
  <c r="I162" i="4"/>
  <c r="H162" i="4"/>
  <c r="I154" i="4"/>
  <c r="H154" i="4"/>
  <c r="I146" i="4"/>
  <c r="H146" i="4"/>
  <c r="I138" i="4"/>
  <c r="H138" i="4"/>
  <c r="I130" i="4"/>
  <c r="H130" i="4"/>
  <c r="I122" i="4"/>
  <c r="H122" i="4"/>
  <c r="I114" i="4"/>
  <c r="H114" i="4"/>
  <c r="I106" i="4"/>
  <c r="H106" i="4"/>
  <c r="I98" i="4"/>
  <c r="H98" i="4"/>
  <c r="I90" i="4"/>
  <c r="H90" i="4"/>
  <c r="I82" i="4"/>
  <c r="H82" i="4"/>
  <c r="I74" i="4"/>
  <c r="H74" i="4"/>
  <c r="I66" i="4"/>
  <c r="H66" i="4"/>
  <c r="I58" i="4"/>
  <c r="H58" i="4"/>
  <c r="I50" i="4"/>
  <c r="H50" i="4"/>
  <c r="I42" i="4"/>
  <c r="H42" i="4"/>
  <c r="I34" i="4"/>
  <c r="H34" i="4"/>
  <c r="I26" i="4"/>
  <c r="H26" i="4"/>
  <c r="I200" i="25"/>
  <c r="H200" i="25"/>
  <c r="I192" i="25"/>
  <c r="H192" i="25"/>
  <c r="I184" i="25"/>
  <c r="H184" i="25"/>
  <c r="I176" i="25"/>
  <c r="H176" i="25"/>
  <c r="I168" i="25"/>
  <c r="H168" i="25"/>
  <c r="I160" i="25"/>
  <c r="H160" i="25"/>
  <c r="I152" i="25"/>
  <c r="H152" i="25"/>
  <c r="I144" i="25"/>
  <c r="H144" i="25"/>
  <c r="I136" i="25"/>
  <c r="H136" i="25"/>
  <c r="I128" i="25"/>
  <c r="H128" i="25"/>
  <c r="I120" i="25"/>
  <c r="H120" i="25"/>
  <c r="I112" i="25"/>
  <c r="H112" i="25"/>
  <c r="I104" i="25"/>
  <c r="H104" i="25"/>
  <c r="I96" i="25"/>
  <c r="H96" i="25"/>
  <c r="I88" i="25"/>
  <c r="H88" i="25"/>
  <c r="I80" i="25"/>
  <c r="H80" i="25"/>
  <c r="I72" i="25"/>
  <c r="H72" i="25"/>
  <c r="I64" i="25"/>
  <c r="H64" i="25"/>
  <c r="I56" i="25"/>
  <c r="H56" i="25"/>
  <c r="I48" i="25"/>
  <c r="H48" i="25"/>
  <c r="I40" i="25"/>
  <c r="H40" i="25"/>
  <c r="I32" i="25"/>
  <c r="H32" i="25"/>
  <c r="I24" i="25"/>
  <c r="H24" i="25"/>
  <c r="I198" i="30"/>
  <c r="H198" i="30"/>
  <c r="I190" i="30"/>
  <c r="H190" i="30"/>
  <c r="I182" i="30"/>
  <c r="H182" i="30"/>
  <c r="I174" i="30"/>
  <c r="H174" i="30"/>
  <c r="I166" i="30"/>
  <c r="H166" i="30"/>
  <c r="I158" i="30"/>
  <c r="H158" i="30"/>
  <c r="I150" i="30"/>
  <c r="H150" i="30"/>
  <c r="I142" i="30"/>
  <c r="H142" i="30"/>
  <c r="I134" i="30"/>
  <c r="H134" i="30"/>
  <c r="I126" i="30"/>
  <c r="H126" i="30"/>
  <c r="I118" i="30"/>
  <c r="H118" i="30"/>
  <c r="I110" i="30"/>
  <c r="H110" i="30"/>
  <c r="I102" i="30"/>
  <c r="H102" i="30"/>
  <c r="I94" i="30"/>
  <c r="H94" i="30"/>
  <c r="I86" i="30"/>
  <c r="H86" i="30"/>
  <c r="I78" i="30"/>
  <c r="H78" i="30"/>
  <c r="I70" i="30"/>
  <c r="H70" i="30"/>
  <c r="I62" i="30"/>
  <c r="H62" i="30"/>
  <c r="I54" i="30"/>
  <c r="H54" i="30"/>
  <c r="I46" i="30"/>
  <c r="H46" i="30"/>
  <c r="I38" i="30"/>
  <c r="H38" i="30"/>
  <c r="I30" i="30"/>
  <c r="H30" i="30"/>
  <c r="I22" i="30"/>
  <c r="H22" i="30"/>
  <c r="I196" i="26"/>
  <c r="H196" i="26"/>
  <c r="I188" i="26"/>
  <c r="H188" i="26"/>
  <c r="I180" i="26"/>
  <c r="H180" i="26"/>
  <c r="I172" i="26"/>
  <c r="H172" i="26"/>
  <c r="I164" i="26"/>
  <c r="H164" i="26"/>
  <c r="I156" i="26"/>
  <c r="H156" i="26"/>
  <c r="I148" i="26"/>
  <c r="H148" i="26"/>
  <c r="I140" i="26"/>
  <c r="H140" i="26"/>
  <c r="I132" i="26"/>
  <c r="H132" i="26"/>
  <c r="I124" i="26"/>
  <c r="H124" i="26"/>
  <c r="I116" i="26"/>
  <c r="H116" i="26"/>
  <c r="I108" i="26"/>
  <c r="H108" i="26"/>
  <c r="I100" i="26"/>
  <c r="H100" i="26"/>
  <c r="I92" i="26"/>
  <c r="H92" i="26"/>
  <c r="I84" i="26"/>
  <c r="H84" i="26"/>
  <c r="I76" i="26"/>
  <c r="H76" i="26"/>
  <c r="I68" i="26"/>
  <c r="H68" i="26"/>
  <c r="I60" i="26"/>
  <c r="H60" i="26"/>
  <c r="I52" i="26"/>
  <c r="H52" i="26"/>
  <c r="I44" i="26"/>
  <c r="H44" i="26"/>
  <c r="I36" i="26"/>
  <c r="H36" i="26"/>
  <c r="J36" i="26" s="1"/>
  <c r="I28" i="26"/>
  <c r="H28" i="26"/>
  <c r="I20" i="26"/>
  <c r="H20" i="26"/>
  <c r="J20" i="26" s="1"/>
  <c r="I194" i="29"/>
  <c r="H194" i="29"/>
  <c r="I186" i="29"/>
  <c r="H186" i="29"/>
  <c r="I178" i="29"/>
  <c r="H178" i="29"/>
  <c r="I170" i="29"/>
  <c r="H170" i="29"/>
  <c r="I162" i="29"/>
  <c r="H162" i="29"/>
  <c r="I154" i="29"/>
  <c r="H154" i="29"/>
  <c r="I146" i="29"/>
  <c r="H146" i="29"/>
  <c r="I138" i="29"/>
  <c r="H138" i="29"/>
  <c r="I130" i="29"/>
  <c r="H130" i="29"/>
  <c r="I122" i="29"/>
  <c r="H122" i="29"/>
  <c r="I114" i="29"/>
  <c r="H114" i="29"/>
  <c r="I106" i="29"/>
  <c r="H106" i="29"/>
  <c r="I98" i="29"/>
  <c r="H98" i="29"/>
  <c r="I90" i="29"/>
  <c r="H90" i="29"/>
  <c r="I82" i="29"/>
  <c r="H82" i="29"/>
  <c r="I74" i="29"/>
  <c r="H74" i="29"/>
  <c r="I66" i="29"/>
  <c r="H66" i="29"/>
  <c r="I58" i="29"/>
  <c r="H58" i="29"/>
  <c r="I50" i="29"/>
  <c r="H50" i="29"/>
  <c r="I42" i="29"/>
  <c r="H42" i="29"/>
  <c r="I34" i="29"/>
  <c r="H34" i="29"/>
  <c r="I26" i="29"/>
  <c r="H26" i="29"/>
  <c r="I200" i="39"/>
  <c r="H200" i="39"/>
  <c r="I192" i="39"/>
  <c r="H192" i="39"/>
  <c r="I184" i="39"/>
  <c r="H184" i="39"/>
  <c r="I176" i="39"/>
  <c r="H176" i="39"/>
  <c r="I168" i="39"/>
  <c r="H168" i="39"/>
  <c r="I160" i="39"/>
  <c r="H160" i="39"/>
  <c r="I152" i="39"/>
  <c r="H152" i="39"/>
  <c r="I144" i="39"/>
  <c r="H144" i="39"/>
  <c r="I136" i="39"/>
  <c r="H136" i="39"/>
  <c r="I128" i="39"/>
  <c r="H128" i="39"/>
  <c r="I120" i="39"/>
  <c r="H120" i="39"/>
  <c r="I112" i="39"/>
  <c r="H112" i="39"/>
  <c r="I104" i="39"/>
  <c r="H104" i="39"/>
  <c r="I96" i="39"/>
  <c r="H96" i="39"/>
  <c r="I88" i="39"/>
  <c r="H88" i="39"/>
  <c r="I80" i="39"/>
  <c r="H80" i="39"/>
  <c r="I72" i="39"/>
  <c r="H72" i="39"/>
  <c r="I64" i="39"/>
  <c r="H64" i="39"/>
  <c r="I31" i="16"/>
  <c r="H31" i="16"/>
  <c r="I23" i="16"/>
  <c r="H23" i="16"/>
  <c r="I197" i="49"/>
  <c r="H197" i="49"/>
  <c r="I189" i="49"/>
  <c r="H189" i="49"/>
  <c r="I181" i="49"/>
  <c r="H181" i="49"/>
  <c r="I173" i="49"/>
  <c r="H173" i="49"/>
  <c r="I165" i="49"/>
  <c r="H165" i="49"/>
  <c r="I157" i="49"/>
  <c r="H157" i="49"/>
  <c r="I149" i="49"/>
  <c r="H149" i="49"/>
  <c r="I141" i="49"/>
  <c r="H141" i="49"/>
  <c r="I133" i="49"/>
  <c r="H133" i="49"/>
  <c r="I125" i="49"/>
  <c r="H125" i="49"/>
  <c r="I117" i="49"/>
  <c r="H117" i="49"/>
  <c r="I109" i="49"/>
  <c r="H109" i="49"/>
  <c r="I101" i="49"/>
  <c r="H101" i="49"/>
  <c r="I93" i="49"/>
  <c r="H93" i="49"/>
  <c r="I85" i="49"/>
  <c r="H85" i="49"/>
  <c r="I77" i="49"/>
  <c r="H77" i="49"/>
  <c r="I69" i="49"/>
  <c r="H69" i="49"/>
  <c r="I61" i="49"/>
  <c r="H61" i="49"/>
  <c r="I53" i="49"/>
  <c r="H53" i="49"/>
  <c r="I45" i="49"/>
  <c r="H45" i="49"/>
  <c r="I37" i="49"/>
  <c r="H37" i="49"/>
  <c r="I29" i="49"/>
  <c r="H29" i="49"/>
  <c r="I21" i="49"/>
  <c r="H21" i="49"/>
  <c r="I195" i="48"/>
  <c r="H195" i="48"/>
  <c r="I187" i="48"/>
  <c r="H187" i="48"/>
  <c r="I179" i="48"/>
  <c r="H179" i="48"/>
  <c r="I171" i="48"/>
  <c r="H171" i="48"/>
  <c r="I163" i="48"/>
  <c r="H163" i="48"/>
  <c r="I155" i="48"/>
  <c r="H155" i="48"/>
  <c r="I147" i="48"/>
  <c r="H147" i="48"/>
  <c r="I139" i="48"/>
  <c r="H139" i="48"/>
  <c r="I131" i="48"/>
  <c r="H131" i="48"/>
  <c r="I123" i="48"/>
  <c r="H123" i="48"/>
  <c r="I115" i="48"/>
  <c r="H115" i="48"/>
  <c r="I107" i="48"/>
  <c r="H107" i="48"/>
  <c r="I99" i="48"/>
  <c r="H99" i="48"/>
  <c r="I91" i="48"/>
  <c r="H91" i="48"/>
  <c r="I83" i="48"/>
  <c r="H83" i="48"/>
  <c r="I75" i="48"/>
  <c r="H75" i="48"/>
  <c r="I67" i="48"/>
  <c r="H67" i="48"/>
  <c r="I59" i="48"/>
  <c r="H59" i="48"/>
  <c r="I51" i="48"/>
  <c r="H51" i="48"/>
  <c r="I43" i="48"/>
  <c r="H43" i="48"/>
  <c r="I35" i="48"/>
  <c r="H35" i="48"/>
  <c r="I27" i="48"/>
  <c r="H27" i="48"/>
  <c r="I19" i="48"/>
  <c r="H19" i="48"/>
  <c r="I193" i="13"/>
  <c r="H193" i="13"/>
  <c r="I185" i="13"/>
  <c r="H185" i="13"/>
  <c r="I177" i="13"/>
  <c r="H177" i="13"/>
  <c r="I169" i="13"/>
  <c r="H169" i="13"/>
  <c r="I161" i="13"/>
  <c r="H161" i="13"/>
  <c r="I153" i="13"/>
  <c r="H153" i="13"/>
  <c r="I145" i="13"/>
  <c r="H145" i="13"/>
  <c r="I137" i="13"/>
  <c r="H137" i="13"/>
  <c r="I129" i="13"/>
  <c r="H129" i="13"/>
  <c r="I121" i="13"/>
  <c r="H121" i="13"/>
  <c r="I113" i="13"/>
  <c r="H113" i="13"/>
  <c r="I105" i="13"/>
  <c r="H105" i="13"/>
  <c r="I97" i="13"/>
  <c r="H97" i="13"/>
  <c r="I89" i="13"/>
  <c r="H89" i="13"/>
  <c r="I81" i="13"/>
  <c r="H81" i="13"/>
  <c r="I73" i="13"/>
  <c r="H73" i="13"/>
  <c r="I65" i="13"/>
  <c r="H65" i="13"/>
  <c r="I57" i="13"/>
  <c r="H57" i="13"/>
  <c r="I49" i="13"/>
  <c r="H49" i="13"/>
  <c r="I41" i="13"/>
  <c r="H41" i="13"/>
  <c r="I33" i="13"/>
  <c r="H33" i="13"/>
  <c r="I25" i="13"/>
  <c r="H25" i="13"/>
  <c r="I199" i="47"/>
  <c r="H199" i="47"/>
  <c r="I191" i="47"/>
  <c r="H191" i="47"/>
  <c r="I183" i="47"/>
  <c r="H183" i="47"/>
  <c r="I175" i="47"/>
  <c r="H175" i="47"/>
  <c r="I167" i="47"/>
  <c r="H167" i="47"/>
  <c r="I159" i="47"/>
  <c r="H159" i="47"/>
  <c r="I151" i="47"/>
  <c r="H151" i="47"/>
  <c r="I143" i="47"/>
  <c r="H143" i="47"/>
  <c r="I135" i="47"/>
  <c r="H135" i="47"/>
  <c r="I127" i="47"/>
  <c r="H127" i="47"/>
  <c r="I119" i="47"/>
  <c r="H119" i="47"/>
  <c r="I111" i="47"/>
  <c r="H111" i="47"/>
  <c r="I103" i="47"/>
  <c r="H103" i="47"/>
  <c r="I95" i="47"/>
  <c r="H95" i="47"/>
  <c r="I87" i="47"/>
  <c r="H87" i="47"/>
  <c r="I79" i="47"/>
  <c r="H79" i="47"/>
  <c r="I71" i="47"/>
  <c r="H71" i="47"/>
  <c r="I63" i="47"/>
  <c r="H63" i="47"/>
  <c r="I55" i="47"/>
  <c r="H55" i="47"/>
  <c r="I47" i="47"/>
  <c r="H47" i="47"/>
  <c r="I39" i="47"/>
  <c r="H39" i="47"/>
  <c r="I31" i="47"/>
  <c r="H31" i="47"/>
  <c r="I23" i="47"/>
  <c r="H23" i="47"/>
  <c r="I197" i="46"/>
  <c r="H197" i="46"/>
  <c r="I189" i="46"/>
  <c r="H189" i="46"/>
  <c r="I181" i="46"/>
  <c r="H181" i="46"/>
  <c r="I173" i="46"/>
  <c r="H173" i="46"/>
  <c r="I165" i="46"/>
  <c r="H165" i="46"/>
  <c r="I157" i="46"/>
  <c r="H157" i="46"/>
  <c r="I149" i="46"/>
  <c r="H149" i="46"/>
  <c r="I141" i="46"/>
  <c r="H141" i="46"/>
  <c r="I133" i="46"/>
  <c r="H133" i="46"/>
  <c r="I125" i="46"/>
  <c r="H125" i="46"/>
  <c r="I117" i="46"/>
  <c r="H117" i="46"/>
  <c r="I109" i="46"/>
  <c r="H109" i="46"/>
  <c r="I101" i="46"/>
  <c r="H101" i="46"/>
  <c r="I93" i="46"/>
  <c r="H93" i="46"/>
  <c r="I85" i="46"/>
  <c r="H85" i="46"/>
  <c r="I77" i="46"/>
  <c r="H77" i="46"/>
  <c r="I69" i="46"/>
  <c r="H69" i="46"/>
  <c r="I61" i="46"/>
  <c r="H61" i="46"/>
  <c r="I53" i="46"/>
  <c r="H53" i="46"/>
  <c r="I45" i="46"/>
  <c r="H45" i="46"/>
  <c r="I37" i="46"/>
  <c r="H37" i="46"/>
  <c r="I29" i="46"/>
  <c r="H29" i="46"/>
  <c r="I21" i="46"/>
  <c r="H21" i="46"/>
  <c r="I195" i="33"/>
  <c r="H195" i="33"/>
  <c r="I187" i="33"/>
  <c r="H187" i="33"/>
  <c r="I179" i="33"/>
  <c r="H179" i="33"/>
  <c r="I171" i="33"/>
  <c r="H171" i="33"/>
  <c r="I163" i="33"/>
  <c r="H163" i="33"/>
  <c r="I155" i="33"/>
  <c r="H155" i="33"/>
  <c r="I147" i="33"/>
  <c r="H147" i="33"/>
  <c r="I139" i="33"/>
  <c r="H139" i="33"/>
  <c r="I131" i="33"/>
  <c r="H131" i="33"/>
  <c r="I123" i="33"/>
  <c r="H123" i="33"/>
  <c r="I115" i="33"/>
  <c r="H115" i="33"/>
  <c r="I107" i="33"/>
  <c r="H107" i="33"/>
  <c r="I99" i="33"/>
  <c r="H99" i="33"/>
  <c r="I91" i="33"/>
  <c r="H91" i="33"/>
  <c r="I83" i="33"/>
  <c r="H83" i="33"/>
  <c r="I75" i="33"/>
  <c r="H75" i="33"/>
  <c r="I67" i="33"/>
  <c r="H67" i="33"/>
  <c r="I59" i="33"/>
  <c r="H59" i="33"/>
  <c r="I51" i="33"/>
  <c r="H51" i="33"/>
  <c r="I43" i="33"/>
  <c r="H43" i="33"/>
  <c r="I35" i="33"/>
  <c r="H35" i="33"/>
  <c r="I27" i="33"/>
  <c r="H27" i="33"/>
  <c r="I19" i="33"/>
  <c r="H19" i="33"/>
  <c r="I193" i="34"/>
  <c r="H193" i="34"/>
  <c r="I185" i="34"/>
  <c r="H185" i="34"/>
  <c r="I177" i="34"/>
  <c r="H177" i="34"/>
  <c r="I169" i="34"/>
  <c r="H169" i="34"/>
  <c r="I161" i="34"/>
  <c r="H161" i="34"/>
  <c r="I153" i="34"/>
  <c r="H153" i="34"/>
  <c r="I145" i="34"/>
  <c r="H145" i="34"/>
  <c r="I137" i="34"/>
  <c r="H137" i="34"/>
  <c r="I129" i="34"/>
  <c r="H129" i="34"/>
  <c r="I121" i="34"/>
  <c r="H121" i="34"/>
  <c r="I113" i="34"/>
  <c r="H113" i="34"/>
  <c r="I105" i="34"/>
  <c r="H105" i="34"/>
  <c r="I97" i="34"/>
  <c r="H97" i="34"/>
  <c r="I89" i="34"/>
  <c r="H89" i="34"/>
  <c r="I81" i="34"/>
  <c r="H81" i="34"/>
  <c r="I73" i="34"/>
  <c r="H73" i="34"/>
  <c r="I65" i="34"/>
  <c r="H65" i="34"/>
  <c r="I57" i="34"/>
  <c r="H57" i="34"/>
  <c r="I49" i="34"/>
  <c r="H49" i="34"/>
  <c r="I41" i="34"/>
  <c r="H41" i="34"/>
  <c r="I33" i="34"/>
  <c r="H33" i="34"/>
  <c r="I25" i="34"/>
  <c r="H25" i="34"/>
  <c r="I199" i="45"/>
  <c r="H199" i="45"/>
  <c r="I191" i="45"/>
  <c r="H191" i="45"/>
  <c r="I183" i="45"/>
  <c r="H183" i="45"/>
  <c r="I175" i="45"/>
  <c r="H175" i="45"/>
  <c r="I167" i="45"/>
  <c r="H167" i="45"/>
  <c r="I159" i="45"/>
  <c r="H159" i="45"/>
  <c r="I151" i="45"/>
  <c r="H151" i="45"/>
  <c r="I143" i="45"/>
  <c r="H143" i="45"/>
  <c r="I135" i="45"/>
  <c r="H135" i="45"/>
  <c r="I127" i="45"/>
  <c r="H127" i="45"/>
  <c r="I119" i="45"/>
  <c r="H119" i="45"/>
  <c r="I111" i="45"/>
  <c r="H111" i="45"/>
  <c r="I103" i="45"/>
  <c r="H103" i="45"/>
  <c r="I95" i="45"/>
  <c r="H95" i="45"/>
  <c r="I87" i="45"/>
  <c r="H87" i="45"/>
  <c r="I79" i="45"/>
  <c r="H79" i="45"/>
  <c r="I71" i="45"/>
  <c r="H71" i="45"/>
  <c r="I63" i="45"/>
  <c r="H63" i="45"/>
  <c r="I55" i="45"/>
  <c r="H55" i="45"/>
  <c r="I47" i="45"/>
  <c r="H47" i="45"/>
  <c r="I39" i="45"/>
  <c r="H39" i="45"/>
  <c r="I31" i="45"/>
  <c r="H31" i="45"/>
  <c r="I23" i="45"/>
  <c r="H23" i="45"/>
  <c r="I197" i="31"/>
  <c r="H197" i="31"/>
  <c r="I189" i="31"/>
  <c r="H189" i="31"/>
  <c r="I181" i="31"/>
  <c r="H181" i="31"/>
  <c r="I173" i="31"/>
  <c r="H173" i="31"/>
  <c r="I165" i="31"/>
  <c r="H165" i="31"/>
  <c r="I157" i="31"/>
  <c r="H157" i="31"/>
  <c r="I149" i="31"/>
  <c r="H149" i="31"/>
  <c r="I141" i="31"/>
  <c r="H141" i="31"/>
  <c r="I133" i="31"/>
  <c r="H133" i="31"/>
  <c r="I125" i="31"/>
  <c r="H125" i="31"/>
  <c r="I117" i="31"/>
  <c r="H117" i="31"/>
  <c r="I109" i="31"/>
  <c r="H109" i="31"/>
  <c r="I101" i="31"/>
  <c r="H101" i="31"/>
  <c r="I93" i="31"/>
  <c r="H93" i="31"/>
  <c r="I85" i="31"/>
  <c r="H85" i="31"/>
  <c r="I77" i="31"/>
  <c r="H77" i="31"/>
  <c r="I69" i="31"/>
  <c r="H69" i="31"/>
  <c r="I61" i="31"/>
  <c r="H61" i="31"/>
  <c r="I53" i="31"/>
  <c r="H53" i="31"/>
  <c r="I45" i="31"/>
  <c r="H45" i="31"/>
  <c r="I37" i="31"/>
  <c r="H37" i="31"/>
  <c r="I29" i="31"/>
  <c r="H29" i="31"/>
  <c r="I21" i="31"/>
  <c r="H21" i="31"/>
  <c r="I195" i="32"/>
  <c r="H195" i="32"/>
  <c r="I187" i="32"/>
  <c r="H187" i="32"/>
  <c r="I179" i="32"/>
  <c r="H179" i="32"/>
  <c r="I171" i="32"/>
  <c r="H171" i="32"/>
  <c r="I163" i="32"/>
  <c r="H163" i="32"/>
  <c r="I155" i="32"/>
  <c r="H155" i="32"/>
  <c r="I147" i="32"/>
  <c r="H147" i="32"/>
  <c r="I139" i="32"/>
  <c r="H139" i="32"/>
  <c r="I131" i="32"/>
  <c r="H131" i="32"/>
  <c r="I123" i="32"/>
  <c r="H123" i="32"/>
  <c r="I115" i="32"/>
  <c r="H115" i="32"/>
  <c r="I107" i="32"/>
  <c r="H107" i="32"/>
  <c r="I99" i="32"/>
  <c r="H99" i="32"/>
  <c r="I91" i="32"/>
  <c r="H91" i="32"/>
  <c r="I83" i="32"/>
  <c r="H83" i="32"/>
  <c r="I75" i="32"/>
  <c r="H75" i="32"/>
  <c r="I67" i="32"/>
  <c r="H67" i="32"/>
  <c r="I59" i="32"/>
  <c r="H59" i="32"/>
  <c r="I51" i="32"/>
  <c r="H51" i="32"/>
  <c r="I43" i="32"/>
  <c r="H43" i="32"/>
  <c r="I35" i="32"/>
  <c r="H35" i="32"/>
  <c r="I27" i="32"/>
  <c r="H27" i="32"/>
  <c r="I19" i="32"/>
  <c r="H19" i="32"/>
  <c r="I193" i="44"/>
  <c r="H193" i="44"/>
  <c r="I185" i="44"/>
  <c r="H185" i="44"/>
  <c r="I177" i="44"/>
  <c r="H177" i="44"/>
  <c r="I169" i="44"/>
  <c r="H169" i="44"/>
  <c r="I161" i="44"/>
  <c r="H161" i="44"/>
  <c r="I153" i="44"/>
  <c r="H153" i="44"/>
  <c r="I145" i="44"/>
  <c r="H145" i="44"/>
  <c r="I137" i="44"/>
  <c r="H137" i="44"/>
  <c r="I129" i="44"/>
  <c r="H129" i="44"/>
  <c r="I121" i="44"/>
  <c r="H121" i="44"/>
  <c r="I113" i="44"/>
  <c r="H113" i="44"/>
  <c r="I105" i="44"/>
  <c r="H105" i="44"/>
  <c r="I97" i="44"/>
  <c r="H97" i="44"/>
  <c r="I89" i="44"/>
  <c r="H89" i="44"/>
  <c r="I81" i="44"/>
  <c r="H81" i="44"/>
  <c r="I73" i="44"/>
  <c r="H73" i="44"/>
  <c r="I65" i="44"/>
  <c r="H65" i="44"/>
  <c r="I57" i="44"/>
  <c r="H57" i="44"/>
  <c r="I49" i="44"/>
  <c r="H49" i="44"/>
  <c r="I41" i="44"/>
  <c r="H41" i="44"/>
  <c r="I33" i="44"/>
  <c r="H33" i="44"/>
  <c r="I25" i="44"/>
  <c r="H25" i="44"/>
  <c r="I199" i="19"/>
  <c r="H199" i="19"/>
  <c r="I191" i="19"/>
  <c r="H191" i="19"/>
  <c r="I183" i="19"/>
  <c r="H183" i="19"/>
  <c r="I175" i="19"/>
  <c r="H175" i="19"/>
  <c r="I167" i="19"/>
  <c r="H167" i="19"/>
  <c r="I159" i="19"/>
  <c r="H159" i="19"/>
  <c r="I151" i="19"/>
  <c r="H151" i="19"/>
  <c r="I143" i="19"/>
  <c r="H143" i="19"/>
  <c r="I135" i="19"/>
  <c r="H135" i="19"/>
  <c r="I127" i="19"/>
  <c r="H127" i="19"/>
  <c r="I119" i="19"/>
  <c r="H119" i="19"/>
  <c r="I111" i="19"/>
  <c r="H111" i="19"/>
  <c r="I103" i="19"/>
  <c r="H103" i="19"/>
  <c r="I95" i="19"/>
  <c r="H95" i="19"/>
  <c r="I87" i="19"/>
  <c r="H87" i="19"/>
  <c r="I79" i="19"/>
  <c r="H79" i="19"/>
  <c r="I71" i="19"/>
  <c r="H71" i="19"/>
  <c r="I63" i="19"/>
  <c r="H63" i="19"/>
  <c r="I55" i="19"/>
  <c r="H55" i="19"/>
  <c r="I47" i="19"/>
  <c r="H47" i="19"/>
  <c r="I39" i="19"/>
  <c r="H39" i="19"/>
  <c r="I31" i="19"/>
  <c r="H31" i="19"/>
  <c r="I23" i="19"/>
  <c r="H23" i="19"/>
  <c r="I197" i="23"/>
  <c r="H197" i="23"/>
  <c r="I189" i="23"/>
  <c r="H189" i="23"/>
  <c r="I181" i="23"/>
  <c r="H181" i="23"/>
  <c r="I173" i="23"/>
  <c r="H173" i="23"/>
  <c r="I165" i="23"/>
  <c r="H165" i="23"/>
  <c r="I157" i="23"/>
  <c r="H157" i="23"/>
  <c r="I149" i="23"/>
  <c r="H149" i="23"/>
  <c r="I141" i="23"/>
  <c r="H141" i="23"/>
  <c r="I133" i="23"/>
  <c r="H133" i="23"/>
  <c r="I125" i="23"/>
  <c r="H125" i="23"/>
  <c r="I117" i="23"/>
  <c r="H117" i="23"/>
  <c r="I109" i="23"/>
  <c r="H109" i="23"/>
  <c r="I101" i="23"/>
  <c r="H101" i="23"/>
  <c r="I93" i="23"/>
  <c r="H93" i="23"/>
  <c r="I85" i="23"/>
  <c r="H85" i="23"/>
  <c r="I77" i="23"/>
  <c r="H77" i="23"/>
  <c r="I69" i="23"/>
  <c r="H69" i="23"/>
  <c r="I61" i="23"/>
  <c r="H61" i="23"/>
  <c r="I53" i="23"/>
  <c r="H53" i="23"/>
  <c r="I45" i="23"/>
  <c r="H45" i="23"/>
  <c r="I37" i="23"/>
  <c r="H37" i="23"/>
  <c r="I29" i="23"/>
  <c r="H29" i="23"/>
  <c r="I21" i="23"/>
  <c r="H21" i="23"/>
  <c r="I195" i="43"/>
  <c r="H195" i="43"/>
  <c r="I187" i="43"/>
  <c r="H187" i="43"/>
  <c r="I179" i="43"/>
  <c r="H179" i="43"/>
  <c r="I171" i="43"/>
  <c r="H171" i="43"/>
  <c r="I163" i="43"/>
  <c r="H163" i="43"/>
  <c r="I155" i="43"/>
  <c r="H155" i="43"/>
  <c r="I147" i="43"/>
  <c r="H147" i="43"/>
  <c r="I139" i="43"/>
  <c r="H139" i="43"/>
  <c r="I131" i="43"/>
  <c r="H131" i="43"/>
  <c r="I123" i="43"/>
  <c r="H123" i="43"/>
  <c r="I115" i="43"/>
  <c r="H115" i="43"/>
  <c r="I107" i="43"/>
  <c r="H107" i="43"/>
  <c r="I99" i="43"/>
  <c r="H99" i="43"/>
  <c r="I91" i="43"/>
  <c r="H91" i="43"/>
  <c r="I83" i="43"/>
  <c r="H83" i="43"/>
  <c r="I75" i="43"/>
  <c r="H75" i="43"/>
  <c r="I67" i="43"/>
  <c r="H67" i="43"/>
  <c r="I59" i="43"/>
  <c r="H59" i="43"/>
  <c r="I51" i="43"/>
  <c r="H51" i="43"/>
  <c r="I43" i="43"/>
  <c r="H43" i="43"/>
  <c r="I35" i="43"/>
  <c r="H35" i="43"/>
  <c r="I27" i="43"/>
  <c r="H27" i="43"/>
  <c r="I19" i="43"/>
  <c r="H19" i="43"/>
  <c r="I193" i="42"/>
  <c r="H193" i="42"/>
  <c r="I185" i="42"/>
  <c r="H185" i="42"/>
  <c r="I177" i="42"/>
  <c r="H177" i="42"/>
  <c r="I169" i="42"/>
  <c r="H169" i="42"/>
  <c r="I161" i="42"/>
  <c r="H161" i="42"/>
  <c r="I153" i="42"/>
  <c r="H153" i="42"/>
  <c r="I145" i="42"/>
  <c r="H145" i="42"/>
  <c r="I137" i="42"/>
  <c r="H137" i="42"/>
  <c r="I129" i="42"/>
  <c r="H129" i="42"/>
  <c r="I121" i="42"/>
  <c r="H121" i="42"/>
  <c r="I113" i="42"/>
  <c r="H113" i="42"/>
  <c r="I105" i="42"/>
  <c r="H105" i="42"/>
  <c r="I97" i="42"/>
  <c r="H97" i="42"/>
  <c r="I89" i="42"/>
  <c r="H89" i="42"/>
  <c r="I81" i="42"/>
  <c r="H81" i="42"/>
  <c r="I73" i="42"/>
  <c r="H73" i="42"/>
  <c r="I65" i="42"/>
  <c r="H65" i="42"/>
  <c r="I57" i="42"/>
  <c r="H57" i="42"/>
  <c r="I49" i="42"/>
  <c r="H49" i="42"/>
  <c r="I41" i="42"/>
  <c r="H41" i="42"/>
  <c r="I33" i="42"/>
  <c r="H33" i="42"/>
  <c r="I25" i="42"/>
  <c r="H25" i="42"/>
  <c r="I199" i="7"/>
  <c r="H199" i="7"/>
  <c r="I191" i="7"/>
  <c r="H191" i="7"/>
  <c r="I183" i="7"/>
  <c r="H183" i="7"/>
  <c r="I175" i="7"/>
  <c r="H175" i="7"/>
  <c r="I167" i="7"/>
  <c r="H167" i="7"/>
  <c r="I159" i="7"/>
  <c r="H159" i="7"/>
  <c r="I151" i="7"/>
  <c r="H151" i="7"/>
  <c r="I143" i="7"/>
  <c r="H143" i="7"/>
  <c r="I135" i="7"/>
  <c r="H135" i="7"/>
  <c r="I127" i="7"/>
  <c r="H127" i="7"/>
  <c r="I119" i="7"/>
  <c r="H119" i="7"/>
  <c r="I111" i="7"/>
  <c r="H111" i="7"/>
  <c r="I103" i="7"/>
  <c r="H103" i="7"/>
  <c r="I95" i="7"/>
  <c r="H95" i="7"/>
  <c r="I87" i="7"/>
  <c r="H87" i="7"/>
  <c r="I79" i="7"/>
  <c r="H79" i="7"/>
  <c r="I71" i="7"/>
  <c r="H71" i="7"/>
  <c r="I63" i="7"/>
  <c r="H63" i="7"/>
  <c r="I55" i="7"/>
  <c r="H55" i="7"/>
  <c r="I47" i="7"/>
  <c r="H47" i="7"/>
  <c r="I39" i="7"/>
  <c r="H39" i="7"/>
  <c r="I31" i="7"/>
  <c r="H31" i="7"/>
  <c r="I23" i="7"/>
  <c r="H23" i="7"/>
  <c r="I197" i="14"/>
  <c r="H197" i="14"/>
  <c r="I189" i="14"/>
  <c r="H189" i="14"/>
  <c r="I181" i="14"/>
  <c r="H181" i="14"/>
  <c r="I173" i="14"/>
  <c r="H173" i="14"/>
  <c r="I165" i="14"/>
  <c r="H165" i="14"/>
  <c r="I157" i="14"/>
  <c r="H157" i="14"/>
  <c r="I149" i="14"/>
  <c r="H149" i="14"/>
  <c r="I141" i="14"/>
  <c r="H141" i="14"/>
  <c r="I133" i="14"/>
  <c r="H133" i="14"/>
  <c r="I125" i="14"/>
  <c r="H125" i="14"/>
  <c r="I117" i="14"/>
  <c r="H117" i="14"/>
  <c r="I109" i="14"/>
  <c r="H109" i="14"/>
  <c r="I101" i="14"/>
  <c r="H101" i="14"/>
  <c r="I93" i="14"/>
  <c r="H93" i="14"/>
  <c r="I85" i="14"/>
  <c r="H85" i="14"/>
  <c r="I77" i="14"/>
  <c r="H77" i="14"/>
  <c r="I69" i="14"/>
  <c r="H69" i="14"/>
  <c r="I61" i="14"/>
  <c r="H61" i="14"/>
  <c r="I53" i="14"/>
  <c r="H53" i="14"/>
  <c r="I45" i="14"/>
  <c r="H45" i="14"/>
  <c r="I37" i="14"/>
  <c r="H37" i="14"/>
  <c r="I29" i="14"/>
  <c r="H29" i="14"/>
  <c r="I21" i="14"/>
  <c r="H21" i="14"/>
  <c r="I195" i="41"/>
  <c r="H195" i="41"/>
  <c r="I187" i="41"/>
  <c r="H187" i="41"/>
  <c r="I179" i="41"/>
  <c r="H179" i="41"/>
  <c r="I171" i="41"/>
  <c r="H171" i="41"/>
  <c r="I163" i="41"/>
  <c r="H163" i="41"/>
  <c r="I155" i="41"/>
  <c r="H155" i="41"/>
  <c r="I147" i="41"/>
  <c r="H147" i="41"/>
  <c r="I139" i="41"/>
  <c r="H139" i="41"/>
  <c r="I131" i="41"/>
  <c r="H131" i="41"/>
  <c r="I123" i="41"/>
  <c r="H123" i="41"/>
  <c r="I115" i="41"/>
  <c r="H115" i="41"/>
  <c r="I107" i="41"/>
  <c r="H107" i="41"/>
  <c r="I99" i="41"/>
  <c r="H99" i="41"/>
  <c r="I91" i="41"/>
  <c r="H91" i="41"/>
  <c r="I83" i="41"/>
  <c r="H83" i="41"/>
  <c r="I75" i="41"/>
  <c r="H75" i="41"/>
  <c r="I67" i="41"/>
  <c r="H67" i="41"/>
  <c r="I59" i="41"/>
  <c r="H59" i="41"/>
  <c r="I51" i="41"/>
  <c r="H51" i="41"/>
  <c r="I43" i="41"/>
  <c r="H43" i="41"/>
  <c r="I35" i="41"/>
  <c r="H35" i="41"/>
  <c r="I27" i="41"/>
  <c r="H27" i="41"/>
  <c r="I19" i="41"/>
  <c r="H19" i="41"/>
  <c r="I193" i="4"/>
  <c r="H193" i="4"/>
  <c r="I185" i="4"/>
  <c r="H185" i="4"/>
  <c r="I177" i="4"/>
  <c r="H177" i="4"/>
  <c r="I169" i="4"/>
  <c r="H169" i="4"/>
  <c r="I161" i="4"/>
  <c r="H161" i="4"/>
  <c r="I153" i="4"/>
  <c r="H153" i="4"/>
  <c r="I145" i="4"/>
  <c r="H145" i="4"/>
  <c r="I137" i="4"/>
  <c r="H137" i="4"/>
  <c r="I129" i="4"/>
  <c r="H129" i="4"/>
  <c r="I121" i="4"/>
  <c r="H121" i="4"/>
  <c r="I113" i="4"/>
  <c r="H113" i="4"/>
  <c r="I105" i="4"/>
  <c r="H105" i="4"/>
  <c r="I97" i="4"/>
  <c r="H97" i="4"/>
  <c r="I89" i="4"/>
  <c r="H89" i="4"/>
  <c r="I81" i="4"/>
  <c r="H81" i="4"/>
  <c r="I73" i="4"/>
  <c r="H73" i="4"/>
  <c r="I65" i="4"/>
  <c r="H65" i="4"/>
  <c r="I57" i="4"/>
  <c r="H57" i="4"/>
  <c r="I49" i="4"/>
  <c r="H49" i="4"/>
  <c r="I41" i="4"/>
  <c r="H41" i="4"/>
  <c r="I33" i="4"/>
  <c r="H33" i="4"/>
  <c r="I25" i="4"/>
  <c r="H25" i="4"/>
  <c r="I199" i="25"/>
  <c r="H199" i="25"/>
  <c r="I191" i="25"/>
  <c r="H191" i="25"/>
  <c r="I183" i="25"/>
  <c r="H183" i="25"/>
  <c r="I175" i="25"/>
  <c r="H175" i="25"/>
  <c r="I167" i="25"/>
  <c r="H167" i="25"/>
  <c r="I159" i="25"/>
  <c r="H159" i="25"/>
  <c r="I151" i="25"/>
  <c r="H151" i="25"/>
  <c r="I143" i="25"/>
  <c r="H143" i="25"/>
  <c r="I135" i="25"/>
  <c r="H135" i="25"/>
  <c r="I127" i="25"/>
  <c r="H127" i="25"/>
  <c r="I119" i="25"/>
  <c r="H119" i="25"/>
  <c r="I111" i="25"/>
  <c r="H111" i="25"/>
  <c r="I103" i="25"/>
  <c r="H103" i="25"/>
  <c r="I95" i="25"/>
  <c r="H95" i="25"/>
  <c r="I87" i="25"/>
  <c r="H87" i="25"/>
  <c r="I79" i="25"/>
  <c r="H79" i="25"/>
  <c r="I71" i="25"/>
  <c r="H71" i="25"/>
  <c r="I63" i="25"/>
  <c r="H63" i="25"/>
  <c r="I55" i="25"/>
  <c r="H55" i="25"/>
  <c r="I47" i="25"/>
  <c r="H47" i="25"/>
  <c r="I39" i="25"/>
  <c r="H39" i="25"/>
  <c r="I31" i="25"/>
  <c r="H31" i="25"/>
  <c r="I23" i="25"/>
  <c r="H23" i="25"/>
  <c r="I197" i="30"/>
  <c r="H197" i="30"/>
  <c r="I189" i="30"/>
  <c r="H189" i="30"/>
  <c r="I181" i="30"/>
  <c r="H181" i="30"/>
  <c r="I173" i="30"/>
  <c r="H173" i="30"/>
  <c r="I165" i="30"/>
  <c r="H165" i="30"/>
  <c r="I157" i="30"/>
  <c r="H157" i="30"/>
  <c r="I149" i="30"/>
  <c r="H149" i="30"/>
  <c r="I141" i="30"/>
  <c r="H141" i="30"/>
  <c r="I133" i="30"/>
  <c r="H133" i="30"/>
  <c r="I125" i="30"/>
  <c r="H125" i="30"/>
  <c r="I117" i="30"/>
  <c r="H117" i="30"/>
  <c r="I109" i="30"/>
  <c r="H109" i="30"/>
  <c r="I101" i="30"/>
  <c r="H101" i="30"/>
  <c r="I93" i="30"/>
  <c r="H93" i="30"/>
  <c r="I85" i="30"/>
  <c r="H85" i="30"/>
  <c r="I77" i="30"/>
  <c r="H77" i="30"/>
  <c r="I69" i="30"/>
  <c r="H69" i="30"/>
  <c r="I61" i="30"/>
  <c r="H61" i="30"/>
  <c r="I53" i="30"/>
  <c r="H53" i="30"/>
  <c r="I45" i="30"/>
  <c r="H45" i="30"/>
  <c r="I37" i="30"/>
  <c r="H37" i="30"/>
  <c r="I29" i="30"/>
  <c r="H29" i="30"/>
  <c r="I21" i="30"/>
  <c r="H21" i="30"/>
  <c r="I195" i="26"/>
  <c r="H195" i="26"/>
  <c r="I187" i="26"/>
  <c r="H187" i="26"/>
  <c r="I179" i="26"/>
  <c r="H179" i="26"/>
  <c r="I171" i="26"/>
  <c r="H171" i="26"/>
  <c r="I163" i="26"/>
  <c r="H163" i="26"/>
  <c r="I155" i="26"/>
  <c r="H155" i="26"/>
  <c r="I147" i="26"/>
  <c r="H147" i="26"/>
  <c r="I139" i="26"/>
  <c r="H139" i="26"/>
  <c r="I131" i="26"/>
  <c r="H131" i="26"/>
  <c r="I123" i="26"/>
  <c r="H123" i="26"/>
  <c r="I115" i="26"/>
  <c r="H115" i="26"/>
  <c r="I107" i="26"/>
  <c r="H107" i="26"/>
  <c r="I99" i="26"/>
  <c r="H99" i="26"/>
  <c r="I91" i="26"/>
  <c r="H91" i="26"/>
  <c r="I83" i="26"/>
  <c r="H83" i="26"/>
  <c r="I75" i="26"/>
  <c r="H75" i="26"/>
  <c r="I67" i="26"/>
  <c r="H67" i="26"/>
  <c r="I59" i="26"/>
  <c r="H59" i="26"/>
  <c r="I51" i="26"/>
  <c r="H51" i="26"/>
  <c r="I43" i="26"/>
  <c r="H43" i="26"/>
  <c r="J43" i="26" s="1"/>
  <c r="I35" i="26"/>
  <c r="H35" i="26"/>
  <c r="I27" i="26"/>
  <c r="H27" i="26"/>
  <c r="I19" i="26"/>
  <c r="H19" i="26"/>
  <c r="I193" i="29"/>
  <c r="H193" i="29"/>
  <c r="I185" i="29"/>
  <c r="H185" i="29"/>
  <c r="I177" i="29"/>
  <c r="H177" i="29"/>
  <c r="I169" i="29"/>
  <c r="H169" i="29"/>
  <c r="I161" i="29"/>
  <c r="H161" i="29"/>
  <c r="I153" i="29"/>
  <c r="H153" i="29"/>
  <c r="I145" i="29"/>
  <c r="H145" i="29"/>
  <c r="I137" i="29"/>
  <c r="H137" i="29"/>
  <c r="I129" i="29"/>
  <c r="H129" i="29"/>
  <c r="I121" i="29"/>
  <c r="H121" i="29"/>
  <c r="I113" i="29"/>
  <c r="H113" i="29"/>
  <c r="I105" i="29"/>
  <c r="H105" i="29"/>
  <c r="I97" i="29"/>
  <c r="H97" i="29"/>
  <c r="I89" i="29"/>
  <c r="H89" i="29"/>
  <c r="I81" i="29"/>
  <c r="H81" i="29"/>
  <c r="I73" i="29"/>
  <c r="H73" i="29"/>
  <c r="I65" i="29"/>
  <c r="H65" i="29"/>
  <c r="I57" i="29"/>
  <c r="H57" i="29"/>
  <c r="I49" i="29"/>
  <c r="H49" i="29"/>
  <c r="I41" i="29"/>
  <c r="H41" i="29"/>
  <c r="I33" i="29"/>
  <c r="H33" i="29"/>
  <c r="I25" i="29"/>
  <c r="H25" i="29"/>
  <c r="I199" i="39"/>
  <c r="H199" i="39"/>
  <c r="I191" i="39"/>
  <c r="H191" i="39"/>
  <c r="I183" i="39"/>
  <c r="H183" i="39"/>
  <c r="I175" i="39"/>
  <c r="H175" i="39"/>
  <c r="I167" i="39"/>
  <c r="H167" i="39"/>
  <c r="I159" i="39"/>
  <c r="H159" i="39"/>
  <c r="I151" i="39"/>
  <c r="H151" i="39"/>
  <c r="I143" i="39"/>
  <c r="H143" i="39"/>
  <c r="I30" i="16"/>
  <c r="H30" i="16"/>
  <c r="I22" i="16"/>
  <c r="H22" i="16"/>
  <c r="I196" i="49"/>
  <c r="H196" i="49"/>
  <c r="I188" i="49"/>
  <c r="H188" i="49"/>
  <c r="I180" i="49"/>
  <c r="H180" i="49"/>
  <c r="I172" i="49"/>
  <c r="H172" i="49"/>
  <c r="I164" i="49"/>
  <c r="H164" i="49"/>
  <c r="I156" i="49"/>
  <c r="H156" i="49"/>
  <c r="I148" i="49"/>
  <c r="H148" i="49"/>
  <c r="I140" i="49"/>
  <c r="H140" i="49"/>
  <c r="I132" i="49"/>
  <c r="H132" i="49"/>
  <c r="I124" i="49"/>
  <c r="H124" i="49"/>
  <c r="I116" i="49"/>
  <c r="H116" i="49"/>
  <c r="I108" i="49"/>
  <c r="H108" i="49"/>
  <c r="I100" i="49"/>
  <c r="H100" i="49"/>
  <c r="I92" i="49"/>
  <c r="H92" i="49"/>
  <c r="I84" i="49"/>
  <c r="H84" i="49"/>
  <c r="I76" i="49"/>
  <c r="H76" i="49"/>
  <c r="I68" i="49"/>
  <c r="H68" i="49"/>
  <c r="I60" i="49"/>
  <c r="H60" i="49"/>
  <c r="I52" i="49"/>
  <c r="H52" i="49"/>
  <c r="I44" i="49"/>
  <c r="H44" i="49"/>
  <c r="I36" i="49"/>
  <c r="H36" i="49"/>
  <c r="I28" i="49"/>
  <c r="H28" i="49"/>
  <c r="I20" i="49"/>
  <c r="H20" i="49"/>
  <c r="I194" i="48"/>
  <c r="H194" i="48"/>
  <c r="I186" i="48"/>
  <c r="H186" i="48"/>
  <c r="I178" i="48"/>
  <c r="H178" i="48"/>
  <c r="I170" i="48"/>
  <c r="H170" i="48"/>
  <c r="I162" i="48"/>
  <c r="H162" i="48"/>
  <c r="I154" i="48"/>
  <c r="H154" i="48"/>
  <c r="I146" i="48"/>
  <c r="H146" i="48"/>
  <c r="I138" i="48"/>
  <c r="H138" i="48"/>
  <c r="I130" i="48"/>
  <c r="H130" i="48"/>
  <c r="I122" i="48"/>
  <c r="H122" i="48"/>
  <c r="I114" i="48"/>
  <c r="H114" i="48"/>
  <c r="I106" i="48"/>
  <c r="H106" i="48"/>
  <c r="I98" i="48"/>
  <c r="H98" i="48"/>
  <c r="I90" i="48"/>
  <c r="H90" i="48"/>
  <c r="I82" i="48"/>
  <c r="H82" i="48"/>
  <c r="I74" i="48"/>
  <c r="H74" i="48"/>
  <c r="I66" i="48"/>
  <c r="H66" i="48"/>
  <c r="I58" i="48"/>
  <c r="H58" i="48"/>
  <c r="I50" i="48"/>
  <c r="H50" i="48"/>
  <c r="I42" i="48"/>
  <c r="H42" i="48"/>
  <c r="I34" i="48"/>
  <c r="H34" i="48"/>
  <c r="I26" i="48"/>
  <c r="H26" i="48"/>
  <c r="I200" i="13"/>
  <c r="H200" i="13"/>
  <c r="I192" i="13"/>
  <c r="H192" i="13"/>
  <c r="I184" i="13"/>
  <c r="H184" i="13"/>
  <c r="I176" i="13"/>
  <c r="H176" i="13"/>
  <c r="I168" i="13"/>
  <c r="H168" i="13"/>
  <c r="I160" i="13"/>
  <c r="H160" i="13"/>
  <c r="I152" i="13"/>
  <c r="H152" i="13"/>
  <c r="I144" i="13"/>
  <c r="H144" i="13"/>
  <c r="I136" i="13"/>
  <c r="H136" i="13"/>
  <c r="I128" i="13"/>
  <c r="H128" i="13"/>
  <c r="I120" i="13"/>
  <c r="H120" i="13"/>
  <c r="I112" i="13"/>
  <c r="H112" i="13"/>
  <c r="I104" i="13"/>
  <c r="H104" i="13"/>
  <c r="I96" i="13"/>
  <c r="H96" i="13"/>
  <c r="I88" i="13"/>
  <c r="H88" i="13"/>
  <c r="I80" i="13"/>
  <c r="H80" i="13"/>
  <c r="I72" i="13"/>
  <c r="H72" i="13"/>
  <c r="I64" i="13"/>
  <c r="H64" i="13"/>
  <c r="I56" i="13"/>
  <c r="H56" i="13"/>
  <c r="I48" i="13"/>
  <c r="H48" i="13"/>
  <c r="I40" i="13"/>
  <c r="H40" i="13"/>
  <c r="I32" i="13"/>
  <c r="H32" i="13"/>
  <c r="I24" i="13"/>
  <c r="H24" i="13"/>
  <c r="I198" i="47"/>
  <c r="H198" i="47"/>
  <c r="I190" i="47"/>
  <c r="H190" i="47"/>
  <c r="I182" i="47"/>
  <c r="H182" i="47"/>
  <c r="I174" i="47"/>
  <c r="H174" i="47"/>
  <c r="I166" i="47"/>
  <c r="H166" i="47"/>
  <c r="I158" i="47"/>
  <c r="H158" i="47"/>
  <c r="I150" i="47"/>
  <c r="H150" i="47"/>
  <c r="I142" i="47"/>
  <c r="H142" i="47"/>
  <c r="I134" i="47"/>
  <c r="H134" i="47"/>
  <c r="I126" i="47"/>
  <c r="H126" i="47"/>
  <c r="I118" i="47"/>
  <c r="H118" i="47"/>
  <c r="I110" i="47"/>
  <c r="H110" i="47"/>
  <c r="I102" i="47"/>
  <c r="H102" i="47"/>
  <c r="I94" i="47"/>
  <c r="H94" i="47"/>
  <c r="I86" i="47"/>
  <c r="H86" i="47"/>
  <c r="I78" i="47"/>
  <c r="H78" i="47"/>
  <c r="I70" i="47"/>
  <c r="H70" i="47"/>
  <c r="I62" i="47"/>
  <c r="H62" i="47"/>
  <c r="I54" i="47"/>
  <c r="H54" i="47"/>
  <c r="I46" i="47"/>
  <c r="H46" i="47"/>
  <c r="I38" i="47"/>
  <c r="H38" i="47"/>
  <c r="I30" i="47"/>
  <c r="H30" i="47"/>
  <c r="I22" i="47"/>
  <c r="H22" i="47"/>
  <c r="I196" i="46"/>
  <c r="H196" i="46"/>
  <c r="I188" i="46"/>
  <c r="H188" i="46"/>
  <c r="I180" i="46"/>
  <c r="H180" i="46"/>
  <c r="I172" i="46"/>
  <c r="H172" i="46"/>
  <c r="I164" i="46"/>
  <c r="H164" i="46"/>
  <c r="I156" i="46"/>
  <c r="H156" i="46"/>
  <c r="I148" i="46"/>
  <c r="H148" i="46"/>
  <c r="I140" i="46"/>
  <c r="H140" i="46"/>
  <c r="I132" i="46"/>
  <c r="H132" i="46"/>
  <c r="I124" i="46"/>
  <c r="H124" i="46"/>
  <c r="I116" i="46"/>
  <c r="H116" i="46"/>
  <c r="I108" i="46"/>
  <c r="H108" i="46"/>
  <c r="I100" i="46"/>
  <c r="H100" i="46"/>
  <c r="I92" i="46"/>
  <c r="H92" i="46"/>
  <c r="I84" i="46"/>
  <c r="H84" i="46"/>
  <c r="I76" i="46"/>
  <c r="H76" i="46"/>
  <c r="I68" i="46"/>
  <c r="H68" i="46"/>
  <c r="I60" i="46"/>
  <c r="H60" i="46"/>
  <c r="I52" i="46"/>
  <c r="H52" i="46"/>
  <c r="I44" i="46"/>
  <c r="H44" i="46"/>
  <c r="I36" i="46"/>
  <c r="H36" i="46"/>
  <c r="I28" i="46"/>
  <c r="H28" i="46"/>
  <c r="I20" i="46"/>
  <c r="H20" i="46"/>
  <c r="I194" i="33"/>
  <c r="H194" i="33"/>
  <c r="I186" i="33"/>
  <c r="H186" i="33"/>
  <c r="I178" i="33"/>
  <c r="H178" i="33"/>
  <c r="I170" i="33"/>
  <c r="H170" i="33"/>
  <c r="I162" i="33"/>
  <c r="H162" i="33"/>
  <c r="I154" i="33"/>
  <c r="H154" i="33"/>
  <c r="I146" i="33"/>
  <c r="H146" i="33"/>
  <c r="I138" i="33"/>
  <c r="H138" i="33"/>
  <c r="I130" i="33"/>
  <c r="H130" i="33"/>
  <c r="I122" i="33"/>
  <c r="H122" i="33"/>
  <c r="I114" i="33"/>
  <c r="H114" i="33"/>
  <c r="I106" i="33"/>
  <c r="H106" i="33"/>
  <c r="I98" i="33"/>
  <c r="H98" i="33"/>
  <c r="I90" i="33"/>
  <c r="H90" i="33"/>
  <c r="I82" i="33"/>
  <c r="H82" i="33"/>
  <c r="I74" i="33"/>
  <c r="H74" i="33"/>
  <c r="I66" i="33"/>
  <c r="H66" i="33"/>
  <c r="I58" i="33"/>
  <c r="H58" i="33"/>
  <c r="I50" i="33"/>
  <c r="H50" i="33"/>
  <c r="I42" i="33"/>
  <c r="H42" i="33"/>
  <c r="I34" i="33"/>
  <c r="H34" i="33"/>
  <c r="I26" i="33"/>
  <c r="H26" i="33"/>
  <c r="I200" i="34"/>
  <c r="H200" i="34"/>
  <c r="I192" i="34"/>
  <c r="H192" i="34"/>
  <c r="I184" i="34"/>
  <c r="H184" i="34"/>
  <c r="I176" i="34"/>
  <c r="H176" i="34"/>
  <c r="I168" i="34"/>
  <c r="H168" i="34"/>
  <c r="I160" i="34"/>
  <c r="H160" i="34"/>
  <c r="I152" i="34"/>
  <c r="H152" i="34"/>
  <c r="I144" i="34"/>
  <c r="H144" i="34"/>
  <c r="I136" i="34"/>
  <c r="H136" i="34"/>
  <c r="I128" i="34"/>
  <c r="H128" i="34"/>
  <c r="I120" i="34"/>
  <c r="H120" i="34"/>
  <c r="I112" i="34"/>
  <c r="H112" i="34"/>
  <c r="I104" i="34"/>
  <c r="H104" i="34"/>
  <c r="I96" i="34"/>
  <c r="H96" i="34"/>
  <c r="I88" i="34"/>
  <c r="H88" i="34"/>
  <c r="I80" i="34"/>
  <c r="H80" i="34"/>
  <c r="I72" i="34"/>
  <c r="H72" i="34"/>
  <c r="I64" i="34"/>
  <c r="H64" i="34"/>
  <c r="I56" i="34"/>
  <c r="H56" i="34"/>
  <c r="I48" i="34"/>
  <c r="H48" i="34"/>
  <c r="I40" i="34"/>
  <c r="H40" i="34"/>
  <c r="I32" i="34"/>
  <c r="H32" i="34"/>
  <c r="I24" i="34"/>
  <c r="H24" i="34"/>
  <c r="I198" i="45"/>
  <c r="H198" i="45"/>
  <c r="I190" i="45"/>
  <c r="H190" i="45"/>
  <c r="I182" i="45"/>
  <c r="H182" i="45"/>
  <c r="I174" i="45"/>
  <c r="H174" i="45"/>
  <c r="I166" i="45"/>
  <c r="H166" i="45"/>
  <c r="I158" i="45"/>
  <c r="H158" i="45"/>
  <c r="I150" i="45"/>
  <c r="H150" i="45"/>
  <c r="I142" i="45"/>
  <c r="H142" i="45"/>
  <c r="I134" i="45"/>
  <c r="H134" i="45"/>
  <c r="I126" i="45"/>
  <c r="H126" i="45"/>
  <c r="I118" i="45"/>
  <c r="H118" i="45"/>
  <c r="I110" i="45"/>
  <c r="H110" i="45"/>
  <c r="I102" i="45"/>
  <c r="H102" i="45"/>
  <c r="I94" i="45"/>
  <c r="H94" i="45"/>
  <c r="I86" i="45"/>
  <c r="H86" i="45"/>
  <c r="I78" i="45"/>
  <c r="H78" i="45"/>
  <c r="I70" i="45"/>
  <c r="H70" i="45"/>
  <c r="I62" i="45"/>
  <c r="H62" i="45"/>
  <c r="I54" i="45"/>
  <c r="H54" i="45"/>
  <c r="I46" i="45"/>
  <c r="H46" i="45"/>
  <c r="I38" i="45"/>
  <c r="H38" i="45"/>
  <c r="I30" i="45"/>
  <c r="H30" i="45"/>
  <c r="I22" i="45"/>
  <c r="H22" i="45"/>
  <c r="I196" i="31"/>
  <c r="H196" i="31"/>
  <c r="I188" i="31"/>
  <c r="H188" i="31"/>
  <c r="I180" i="31"/>
  <c r="H180" i="31"/>
  <c r="I172" i="31"/>
  <c r="H172" i="31"/>
  <c r="I164" i="31"/>
  <c r="H164" i="31"/>
  <c r="I156" i="31"/>
  <c r="H156" i="31"/>
  <c r="I148" i="31"/>
  <c r="H148" i="31"/>
  <c r="I140" i="31"/>
  <c r="H140" i="31"/>
  <c r="I132" i="31"/>
  <c r="H132" i="31"/>
  <c r="I124" i="31"/>
  <c r="H124" i="31"/>
  <c r="I116" i="31"/>
  <c r="H116" i="31"/>
  <c r="I108" i="31"/>
  <c r="H108" i="31"/>
  <c r="I100" i="31"/>
  <c r="H100" i="31"/>
  <c r="I92" i="31"/>
  <c r="H92" i="31"/>
  <c r="I84" i="31"/>
  <c r="H84" i="31"/>
  <c r="I76" i="31"/>
  <c r="H76" i="31"/>
  <c r="I68" i="31"/>
  <c r="H68" i="31"/>
  <c r="I60" i="31"/>
  <c r="H60" i="31"/>
  <c r="I52" i="31"/>
  <c r="H52" i="31"/>
  <c r="I44" i="31"/>
  <c r="H44" i="31"/>
  <c r="I36" i="31"/>
  <c r="H36" i="31"/>
  <c r="I28" i="31"/>
  <c r="H28" i="31"/>
  <c r="I20" i="31"/>
  <c r="H20" i="31"/>
  <c r="I194" i="32"/>
  <c r="H194" i="32"/>
  <c r="I186" i="32"/>
  <c r="H186" i="32"/>
  <c r="I178" i="32"/>
  <c r="H178" i="32"/>
  <c r="I170" i="32"/>
  <c r="H170" i="32"/>
  <c r="I162" i="32"/>
  <c r="H162" i="32"/>
  <c r="I154" i="32"/>
  <c r="H154" i="32"/>
  <c r="I146" i="32"/>
  <c r="H146" i="32"/>
  <c r="I138" i="32"/>
  <c r="H138" i="32"/>
  <c r="I130" i="32"/>
  <c r="H130" i="32"/>
  <c r="I122" i="32"/>
  <c r="H122" i="32"/>
  <c r="I114" i="32"/>
  <c r="H114" i="32"/>
  <c r="I106" i="32"/>
  <c r="H106" i="32"/>
  <c r="I98" i="32"/>
  <c r="H98" i="32"/>
  <c r="I90" i="32"/>
  <c r="H90" i="32"/>
  <c r="I82" i="32"/>
  <c r="H82" i="32"/>
  <c r="I74" i="32"/>
  <c r="H74" i="32"/>
  <c r="I66" i="32"/>
  <c r="H66" i="32"/>
  <c r="I58" i="32"/>
  <c r="H58" i="32"/>
  <c r="I50" i="32"/>
  <c r="H50" i="32"/>
  <c r="I42" i="32"/>
  <c r="H42" i="32"/>
  <c r="I34" i="32"/>
  <c r="H34" i="32"/>
  <c r="I26" i="32"/>
  <c r="H26" i="32"/>
  <c r="I200" i="44"/>
  <c r="H200" i="44"/>
  <c r="I192" i="44"/>
  <c r="H192" i="44"/>
  <c r="I184" i="44"/>
  <c r="H184" i="44"/>
  <c r="I176" i="44"/>
  <c r="H176" i="44"/>
  <c r="I168" i="44"/>
  <c r="H168" i="44"/>
  <c r="I160" i="44"/>
  <c r="H160" i="44"/>
  <c r="I152" i="44"/>
  <c r="H152" i="44"/>
  <c r="I144" i="44"/>
  <c r="H144" i="44"/>
  <c r="I136" i="44"/>
  <c r="H136" i="44"/>
  <c r="I128" i="44"/>
  <c r="H128" i="44"/>
  <c r="I120" i="44"/>
  <c r="H120" i="44"/>
  <c r="I112" i="44"/>
  <c r="H112" i="44"/>
  <c r="I104" i="44"/>
  <c r="H104" i="44"/>
  <c r="I96" i="44"/>
  <c r="H96" i="44"/>
  <c r="I88" i="44"/>
  <c r="H88" i="44"/>
  <c r="I80" i="44"/>
  <c r="H80" i="44"/>
  <c r="I72" i="44"/>
  <c r="H72" i="44"/>
  <c r="I64" i="44"/>
  <c r="H64" i="44"/>
  <c r="I56" i="44"/>
  <c r="H56" i="44"/>
  <c r="I48" i="44"/>
  <c r="H48" i="44"/>
  <c r="I40" i="44"/>
  <c r="H40" i="44"/>
  <c r="I32" i="44"/>
  <c r="H32" i="44"/>
  <c r="I24" i="44"/>
  <c r="H24" i="44"/>
  <c r="I198" i="19"/>
  <c r="H198" i="19"/>
  <c r="I190" i="19"/>
  <c r="H190" i="19"/>
  <c r="I182" i="19"/>
  <c r="H182" i="19"/>
  <c r="I174" i="19"/>
  <c r="H174" i="19"/>
  <c r="I166" i="19"/>
  <c r="H166" i="19"/>
  <c r="I158" i="19"/>
  <c r="H158" i="19"/>
  <c r="I150" i="19"/>
  <c r="H150" i="19"/>
  <c r="I142" i="19"/>
  <c r="H142" i="19"/>
  <c r="I134" i="19"/>
  <c r="H134" i="19"/>
  <c r="I126" i="19"/>
  <c r="H126" i="19"/>
  <c r="I118" i="19"/>
  <c r="H118" i="19"/>
  <c r="I110" i="19"/>
  <c r="H110" i="19"/>
  <c r="I102" i="19"/>
  <c r="H102" i="19"/>
  <c r="I94" i="19"/>
  <c r="H94" i="19"/>
  <c r="I86" i="19"/>
  <c r="H86" i="19"/>
  <c r="I78" i="19"/>
  <c r="H78" i="19"/>
  <c r="I70" i="19"/>
  <c r="H70" i="19"/>
  <c r="I62" i="19"/>
  <c r="H62" i="19"/>
  <c r="I54" i="19"/>
  <c r="H54" i="19"/>
  <c r="I46" i="19"/>
  <c r="H46" i="19"/>
  <c r="I38" i="19"/>
  <c r="H38" i="19"/>
  <c r="I30" i="19"/>
  <c r="H30" i="19"/>
  <c r="I22" i="19"/>
  <c r="H22" i="19"/>
  <c r="I196" i="23"/>
  <c r="H196" i="23"/>
  <c r="I188" i="23"/>
  <c r="H188" i="23"/>
  <c r="I180" i="23"/>
  <c r="H180" i="23"/>
  <c r="I172" i="23"/>
  <c r="H172" i="23"/>
  <c r="I164" i="23"/>
  <c r="H164" i="23"/>
  <c r="I156" i="23"/>
  <c r="H156" i="23"/>
  <c r="I148" i="23"/>
  <c r="H148" i="23"/>
  <c r="I140" i="23"/>
  <c r="H140" i="23"/>
  <c r="I132" i="23"/>
  <c r="H132" i="23"/>
  <c r="I124" i="23"/>
  <c r="H124" i="23"/>
  <c r="I116" i="23"/>
  <c r="H116" i="23"/>
  <c r="I108" i="23"/>
  <c r="H108" i="23"/>
  <c r="I100" i="23"/>
  <c r="H100" i="23"/>
  <c r="I92" i="23"/>
  <c r="H92" i="23"/>
  <c r="I84" i="23"/>
  <c r="H84" i="23"/>
  <c r="I76" i="23"/>
  <c r="H76" i="23"/>
  <c r="I68" i="23"/>
  <c r="H68" i="23"/>
  <c r="I60" i="23"/>
  <c r="H60" i="23"/>
  <c r="I52" i="23"/>
  <c r="H52" i="23"/>
  <c r="I44" i="23"/>
  <c r="H44" i="23"/>
  <c r="I36" i="23"/>
  <c r="H36" i="23"/>
  <c r="I28" i="23"/>
  <c r="H28" i="23"/>
  <c r="I20" i="23"/>
  <c r="H20" i="23"/>
  <c r="I194" i="43"/>
  <c r="H194" i="43"/>
  <c r="I186" i="43"/>
  <c r="H186" i="43"/>
  <c r="I178" i="43"/>
  <c r="H178" i="43"/>
  <c r="I170" i="43"/>
  <c r="H170" i="43"/>
  <c r="I162" i="43"/>
  <c r="H162" i="43"/>
  <c r="I154" i="43"/>
  <c r="H154" i="43"/>
  <c r="I146" i="43"/>
  <c r="H146" i="43"/>
  <c r="I138" i="43"/>
  <c r="H138" i="43"/>
  <c r="I130" i="43"/>
  <c r="H130" i="43"/>
  <c r="I122" i="43"/>
  <c r="H122" i="43"/>
  <c r="I114" i="43"/>
  <c r="H114" i="43"/>
  <c r="I106" i="43"/>
  <c r="H106" i="43"/>
  <c r="I98" i="43"/>
  <c r="H98" i="43"/>
  <c r="I90" i="43"/>
  <c r="H90" i="43"/>
  <c r="I82" i="43"/>
  <c r="H82" i="43"/>
  <c r="I74" i="43"/>
  <c r="H74" i="43"/>
  <c r="I66" i="43"/>
  <c r="H66" i="43"/>
  <c r="I58" i="43"/>
  <c r="H58" i="43"/>
  <c r="I50" i="43"/>
  <c r="H50" i="43"/>
  <c r="I42" i="43"/>
  <c r="H42" i="43"/>
  <c r="I34" i="43"/>
  <c r="H34" i="43"/>
  <c r="I26" i="43"/>
  <c r="H26" i="43"/>
  <c r="I200" i="42"/>
  <c r="H200" i="42"/>
  <c r="I192" i="42"/>
  <c r="H192" i="42"/>
  <c r="I184" i="42"/>
  <c r="H184" i="42"/>
  <c r="I176" i="42"/>
  <c r="H176" i="42"/>
  <c r="I168" i="42"/>
  <c r="H168" i="42"/>
  <c r="I160" i="42"/>
  <c r="H160" i="42"/>
  <c r="I152" i="42"/>
  <c r="H152" i="42"/>
  <c r="I144" i="42"/>
  <c r="H144" i="42"/>
  <c r="I136" i="42"/>
  <c r="H136" i="42"/>
  <c r="I128" i="42"/>
  <c r="H128" i="42"/>
  <c r="I120" i="42"/>
  <c r="H120" i="42"/>
  <c r="I112" i="42"/>
  <c r="H112" i="42"/>
  <c r="I104" i="42"/>
  <c r="H104" i="42"/>
  <c r="I96" i="42"/>
  <c r="H96" i="42"/>
  <c r="I88" i="42"/>
  <c r="H88" i="42"/>
  <c r="I80" i="42"/>
  <c r="H80" i="42"/>
  <c r="I72" i="42"/>
  <c r="H72" i="42"/>
  <c r="I64" i="42"/>
  <c r="H64" i="42"/>
  <c r="I56" i="42"/>
  <c r="H56" i="42"/>
  <c r="I48" i="42"/>
  <c r="H48" i="42"/>
  <c r="I40" i="42"/>
  <c r="H40" i="42"/>
  <c r="I32" i="42"/>
  <c r="H32" i="42"/>
  <c r="I24" i="42"/>
  <c r="H24" i="42"/>
  <c r="I198" i="7"/>
  <c r="H198" i="7"/>
  <c r="I190" i="7"/>
  <c r="H190" i="7"/>
  <c r="I182" i="7"/>
  <c r="H182" i="7"/>
  <c r="I174" i="7"/>
  <c r="H174" i="7"/>
  <c r="I166" i="7"/>
  <c r="H166" i="7"/>
  <c r="I158" i="7"/>
  <c r="H158" i="7"/>
  <c r="I150" i="7"/>
  <c r="H150" i="7"/>
  <c r="I142" i="7"/>
  <c r="H142" i="7"/>
  <c r="I134" i="7"/>
  <c r="H134" i="7"/>
  <c r="I126" i="7"/>
  <c r="H126" i="7"/>
  <c r="I118" i="7"/>
  <c r="H118" i="7"/>
  <c r="I110" i="7"/>
  <c r="H110" i="7"/>
  <c r="I102" i="7"/>
  <c r="H102" i="7"/>
  <c r="I94" i="7"/>
  <c r="H94" i="7"/>
  <c r="I86" i="7"/>
  <c r="H86" i="7"/>
  <c r="I78" i="7"/>
  <c r="H78" i="7"/>
  <c r="I70" i="7"/>
  <c r="H70" i="7"/>
  <c r="I62" i="7"/>
  <c r="H62" i="7"/>
  <c r="I54" i="7"/>
  <c r="H54" i="7"/>
  <c r="I46" i="7"/>
  <c r="H46" i="7"/>
  <c r="I38" i="7"/>
  <c r="H38" i="7"/>
  <c r="I30" i="7"/>
  <c r="H30" i="7"/>
  <c r="I22" i="7"/>
  <c r="H22" i="7"/>
  <c r="I196" i="14"/>
  <c r="H196" i="14"/>
  <c r="I188" i="14"/>
  <c r="H188" i="14"/>
  <c r="I180" i="14"/>
  <c r="H180" i="14"/>
  <c r="I172" i="14"/>
  <c r="H172" i="14"/>
  <c r="I164" i="14"/>
  <c r="H164" i="14"/>
  <c r="I156" i="14"/>
  <c r="H156" i="14"/>
  <c r="I148" i="14"/>
  <c r="H148" i="14"/>
  <c r="I140" i="14"/>
  <c r="H140" i="14"/>
  <c r="I132" i="14"/>
  <c r="H132" i="14"/>
  <c r="I124" i="14"/>
  <c r="H124" i="14"/>
  <c r="I116" i="14"/>
  <c r="H116" i="14"/>
  <c r="I108" i="14"/>
  <c r="H108" i="14"/>
  <c r="I100" i="14"/>
  <c r="H100" i="14"/>
  <c r="I92" i="14"/>
  <c r="H92" i="14"/>
  <c r="I84" i="14"/>
  <c r="H84" i="14"/>
  <c r="I76" i="14"/>
  <c r="H76" i="14"/>
  <c r="I68" i="14"/>
  <c r="H68" i="14"/>
  <c r="I60" i="14"/>
  <c r="H60" i="14"/>
  <c r="I52" i="14"/>
  <c r="H52" i="14"/>
  <c r="I44" i="14"/>
  <c r="H44" i="14"/>
  <c r="I36" i="14"/>
  <c r="H36" i="14"/>
  <c r="I28" i="14"/>
  <c r="H28" i="14"/>
  <c r="I20" i="14"/>
  <c r="H20" i="14"/>
  <c r="I194" i="41"/>
  <c r="H194" i="41"/>
  <c r="I186" i="41"/>
  <c r="H186" i="41"/>
  <c r="I178" i="41"/>
  <c r="H178" i="41"/>
  <c r="I170" i="41"/>
  <c r="H170" i="41"/>
  <c r="I162" i="41"/>
  <c r="H162" i="41"/>
  <c r="I154" i="41"/>
  <c r="H154" i="41"/>
  <c r="I146" i="41"/>
  <c r="H146" i="41"/>
  <c r="I138" i="41"/>
  <c r="H138" i="41"/>
  <c r="I130" i="41"/>
  <c r="H130" i="41"/>
  <c r="I122" i="41"/>
  <c r="H122" i="41"/>
  <c r="I114" i="41"/>
  <c r="H114" i="41"/>
  <c r="I106" i="41"/>
  <c r="H106" i="41"/>
  <c r="I98" i="41"/>
  <c r="H98" i="41"/>
  <c r="I90" i="41"/>
  <c r="H90" i="41"/>
  <c r="I82" i="41"/>
  <c r="H82" i="41"/>
  <c r="I74" i="41"/>
  <c r="H74" i="41"/>
  <c r="I66" i="41"/>
  <c r="H66" i="41"/>
  <c r="I58" i="41"/>
  <c r="H58" i="41"/>
  <c r="I50" i="41"/>
  <c r="H50" i="41"/>
  <c r="I42" i="41"/>
  <c r="H42" i="41"/>
  <c r="I34" i="41"/>
  <c r="H34" i="41"/>
  <c r="I26" i="41"/>
  <c r="H26" i="41"/>
  <c r="I200" i="4"/>
  <c r="H200" i="4"/>
  <c r="I192" i="4"/>
  <c r="H192" i="4"/>
  <c r="I184" i="4"/>
  <c r="H184" i="4"/>
  <c r="I176" i="4"/>
  <c r="H176" i="4"/>
  <c r="I168" i="4"/>
  <c r="H168" i="4"/>
  <c r="I160" i="4"/>
  <c r="H160" i="4"/>
  <c r="I152" i="4"/>
  <c r="H152" i="4"/>
  <c r="I144" i="4"/>
  <c r="H144" i="4"/>
  <c r="I136" i="4"/>
  <c r="H136" i="4"/>
  <c r="I128" i="4"/>
  <c r="H128" i="4"/>
  <c r="I120" i="4"/>
  <c r="H120" i="4"/>
  <c r="I112" i="4"/>
  <c r="H112" i="4"/>
  <c r="I104" i="4"/>
  <c r="H104" i="4"/>
  <c r="I96" i="4"/>
  <c r="H96" i="4"/>
  <c r="I88" i="4"/>
  <c r="H88" i="4"/>
  <c r="I80" i="4"/>
  <c r="H80" i="4"/>
  <c r="I72" i="4"/>
  <c r="H72" i="4"/>
  <c r="I64" i="4"/>
  <c r="H64" i="4"/>
  <c r="I56" i="4"/>
  <c r="H56" i="4"/>
  <c r="I48" i="4"/>
  <c r="H48" i="4"/>
  <c r="I40" i="4"/>
  <c r="H40" i="4"/>
  <c r="I32" i="4"/>
  <c r="H32" i="4"/>
  <c r="I24" i="4"/>
  <c r="H24" i="4"/>
  <c r="I198" i="25"/>
  <c r="H198" i="25"/>
  <c r="I190" i="25"/>
  <c r="H190" i="25"/>
  <c r="I182" i="25"/>
  <c r="H182" i="25"/>
  <c r="I174" i="25"/>
  <c r="H174" i="25"/>
  <c r="I166" i="25"/>
  <c r="H166" i="25"/>
  <c r="I158" i="25"/>
  <c r="H158" i="25"/>
  <c r="I150" i="25"/>
  <c r="H150" i="25"/>
  <c r="I142" i="25"/>
  <c r="H142" i="25"/>
  <c r="I134" i="25"/>
  <c r="H134" i="25"/>
  <c r="I126" i="25"/>
  <c r="H126" i="25"/>
  <c r="I118" i="25"/>
  <c r="H118" i="25"/>
  <c r="I110" i="25"/>
  <c r="H110" i="25"/>
  <c r="I102" i="25"/>
  <c r="H102" i="25"/>
  <c r="I94" i="25"/>
  <c r="H94" i="25"/>
  <c r="I86" i="25"/>
  <c r="H86" i="25"/>
  <c r="I78" i="25"/>
  <c r="H78" i="25"/>
  <c r="I70" i="25"/>
  <c r="H70" i="25"/>
  <c r="I62" i="25"/>
  <c r="H62" i="25"/>
  <c r="I54" i="25"/>
  <c r="H54" i="25"/>
  <c r="I46" i="25"/>
  <c r="H46" i="25"/>
  <c r="I38" i="25"/>
  <c r="H38" i="25"/>
  <c r="I30" i="25"/>
  <c r="H30" i="25"/>
  <c r="I22" i="25"/>
  <c r="H22" i="25"/>
  <c r="I196" i="30"/>
  <c r="H196" i="30"/>
  <c r="I188" i="30"/>
  <c r="H188" i="30"/>
  <c r="I180" i="30"/>
  <c r="H180" i="30"/>
  <c r="I172" i="30"/>
  <c r="H172" i="30"/>
  <c r="I164" i="30"/>
  <c r="H164" i="30"/>
  <c r="I156" i="30"/>
  <c r="H156" i="30"/>
  <c r="I148" i="30"/>
  <c r="H148" i="30"/>
  <c r="I140" i="30"/>
  <c r="H140" i="30"/>
  <c r="I132" i="30"/>
  <c r="H132" i="30"/>
  <c r="I124" i="30"/>
  <c r="H124" i="30"/>
  <c r="I116" i="30"/>
  <c r="H116" i="30"/>
  <c r="I108" i="30"/>
  <c r="H108" i="30"/>
  <c r="I100" i="30"/>
  <c r="H100" i="30"/>
  <c r="I92" i="30"/>
  <c r="H92" i="30"/>
  <c r="I84" i="30"/>
  <c r="H84" i="30"/>
  <c r="I76" i="30"/>
  <c r="H76" i="30"/>
  <c r="I68" i="30"/>
  <c r="H68" i="30"/>
  <c r="I60" i="30"/>
  <c r="H60" i="30"/>
  <c r="I52" i="30"/>
  <c r="H52" i="30"/>
  <c r="I44" i="30"/>
  <c r="H44" i="30"/>
  <c r="I36" i="30"/>
  <c r="H36" i="30"/>
  <c r="I28" i="30"/>
  <c r="H28" i="30"/>
  <c r="I20" i="30"/>
  <c r="H20" i="30"/>
  <c r="I194" i="26"/>
  <c r="H194" i="26"/>
  <c r="I186" i="26"/>
  <c r="H186" i="26"/>
  <c r="I178" i="26"/>
  <c r="H178" i="26"/>
  <c r="I170" i="26"/>
  <c r="H170" i="26"/>
  <c r="I162" i="26"/>
  <c r="H162" i="26"/>
  <c r="I154" i="26"/>
  <c r="H154" i="26"/>
  <c r="I146" i="26"/>
  <c r="H146" i="26"/>
  <c r="I138" i="26"/>
  <c r="H138" i="26"/>
  <c r="I130" i="26"/>
  <c r="H130" i="26"/>
  <c r="I122" i="26"/>
  <c r="H122" i="26"/>
  <c r="I114" i="26"/>
  <c r="H114" i="26"/>
  <c r="I106" i="26"/>
  <c r="H106" i="26"/>
  <c r="I98" i="26"/>
  <c r="H98" i="26"/>
  <c r="I90" i="26"/>
  <c r="H90" i="26"/>
  <c r="I82" i="26"/>
  <c r="H82" i="26"/>
  <c r="I74" i="26"/>
  <c r="H74" i="26"/>
  <c r="I66" i="26"/>
  <c r="H66" i="26"/>
  <c r="I58" i="26"/>
  <c r="H58" i="26"/>
  <c r="I50" i="26"/>
  <c r="H50" i="26"/>
  <c r="I42" i="26"/>
  <c r="H42" i="26"/>
  <c r="I34" i="26"/>
  <c r="H34" i="26"/>
  <c r="J34" i="26" s="1"/>
  <c r="I26" i="26"/>
  <c r="H26" i="26"/>
  <c r="I200" i="29"/>
  <c r="H200" i="29"/>
  <c r="I192" i="29"/>
  <c r="H192" i="29"/>
  <c r="I184" i="29"/>
  <c r="H184" i="29"/>
  <c r="I176" i="29"/>
  <c r="H176" i="29"/>
  <c r="I168" i="29"/>
  <c r="H168" i="29"/>
  <c r="I160" i="29"/>
  <c r="H160" i="29"/>
  <c r="I152" i="29"/>
  <c r="H152" i="29"/>
  <c r="I144" i="29"/>
  <c r="H144" i="29"/>
  <c r="I136" i="29"/>
  <c r="H136" i="29"/>
  <c r="I128" i="29"/>
  <c r="H128" i="29"/>
  <c r="I120" i="29"/>
  <c r="H120" i="29"/>
  <c r="I112" i="29"/>
  <c r="H112" i="29"/>
  <c r="I104" i="29"/>
  <c r="H104" i="29"/>
  <c r="I96" i="29"/>
  <c r="H96" i="29"/>
  <c r="I88" i="29"/>
  <c r="H88" i="29"/>
  <c r="I80" i="29"/>
  <c r="H80" i="29"/>
  <c r="I72" i="29"/>
  <c r="H72" i="29"/>
  <c r="I64" i="29"/>
  <c r="H64" i="29"/>
  <c r="I56" i="29"/>
  <c r="H56" i="29"/>
  <c r="I48" i="29"/>
  <c r="H48" i="29"/>
  <c r="I40" i="29"/>
  <c r="H40" i="29"/>
  <c r="I32" i="29"/>
  <c r="H32" i="29"/>
  <c r="I24" i="29"/>
  <c r="H24" i="29"/>
  <c r="I198" i="39"/>
  <c r="H198" i="39"/>
  <c r="I190" i="39"/>
  <c r="H190" i="39"/>
  <c r="I182" i="39"/>
  <c r="H182" i="39"/>
  <c r="I174" i="39"/>
  <c r="H174" i="39"/>
  <c r="I166" i="39"/>
  <c r="H166" i="39"/>
  <c r="I65" i="26"/>
  <c r="H65" i="26"/>
  <c r="I57" i="26"/>
  <c r="H57" i="26"/>
  <c r="I49" i="26"/>
  <c r="H49" i="26"/>
  <c r="J49" i="26" s="1"/>
  <c r="I41" i="26"/>
  <c r="H41" i="26"/>
  <c r="I33" i="26"/>
  <c r="H33" i="26"/>
  <c r="I25" i="26"/>
  <c r="H25" i="26"/>
  <c r="I199" i="29"/>
  <c r="H199" i="29"/>
  <c r="I191" i="29"/>
  <c r="H191" i="29"/>
  <c r="I183" i="29"/>
  <c r="H183" i="29"/>
  <c r="I175" i="29"/>
  <c r="H175" i="29"/>
  <c r="I167" i="29"/>
  <c r="H167" i="29"/>
  <c r="I159" i="29"/>
  <c r="H159" i="29"/>
  <c r="I151" i="29"/>
  <c r="H151" i="29"/>
  <c r="I143" i="29"/>
  <c r="H143" i="29"/>
  <c r="I135" i="29"/>
  <c r="H135" i="29"/>
  <c r="I127" i="29"/>
  <c r="H127" i="29"/>
  <c r="I119" i="29"/>
  <c r="H119" i="29"/>
  <c r="I111" i="29"/>
  <c r="H111" i="29"/>
  <c r="I103" i="29"/>
  <c r="H103" i="29"/>
  <c r="I95" i="29"/>
  <c r="H95" i="29"/>
  <c r="I87" i="29"/>
  <c r="H87" i="29"/>
  <c r="I79" i="29"/>
  <c r="H79" i="29"/>
  <c r="I71" i="29"/>
  <c r="H71" i="29"/>
  <c r="I63" i="29"/>
  <c r="H63" i="29"/>
  <c r="I55" i="29"/>
  <c r="H55" i="29"/>
  <c r="I47" i="29"/>
  <c r="H47" i="29"/>
  <c r="I39" i="29"/>
  <c r="H39" i="29"/>
  <c r="I31" i="29"/>
  <c r="H31" i="29"/>
  <c r="I23" i="29"/>
  <c r="H23" i="29"/>
  <c r="I197" i="39"/>
  <c r="H197" i="39"/>
  <c r="I189" i="39"/>
  <c r="H189" i="39"/>
  <c r="I181" i="39"/>
  <c r="H181" i="39"/>
  <c r="I173" i="39"/>
  <c r="H173" i="39"/>
  <c r="I165" i="39"/>
  <c r="H165" i="39"/>
  <c r="I157" i="39"/>
  <c r="H157" i="39"/>
  <c r="I149" i="39"/>
  <c r="H149" i="39"/>
  <c r="I141" i="39"/>
  <c r="H141" i="39"/>
  <c r="I133" i="39"/>
  <c r="H133" i="39"/>
  <c r="I125" i="39"/>
  <c r="H125" i="39"/>
  <c r="I117" i="39"/>
  <c r="H117" i="39"/>
  <c r="I109" i="39"/>
  <c r="H109" i="39"/>
  <c r="I101" i="39"/>
  <c r="H101" i="39"/>
  <c r="I93" i="39"/>
  <c r="H93" i="39"/>
  <c r="I85" i="39"/>
  <c r="H85" i="39"/>
  <c r="I77" i="39"/>
  <c r="H77" i="39"/>
  <c r="I69" i="39"/>
  <c r="H69" i="39"/>
  <c r="I61" i="39"/>
  <c r="H61" i="39"/>
  <c r="I53" i="39"/>
  <c r="H53" i="39"/>
  <c r="I45" i="39"/>
  <c r="H45" i="39"/>
  <c r="I37" i="39"/>
  <c r="H37" i="39"/>
  <c r="I29" i="39"/>
  <c r="H29" i="39"/>
  <c r="I21" i="39"/>
  <c r="H21" i="39"/>
  <c r="I195" i="38"/>
  <c r="H195" i="38"/>
  <c r="I187" i="38"/>
  <c r="H187" i="38"/>
  <c r="I179" i="38"/>
  <c r="H179" i="38"/>
  <c r="I171" i="38"/>
  <c r="H171" i="38"/>
  <c r="I163" i="38"/>
  <c r="H163" i="38"/>
  <c r="I155" i="38"/>
  <c r="H155" i="38"/>
  <c r="I147" i="38"/>
  <c r="H147" i="38"/>
  <c r="I139" i="38"/>
  <c r="H139" i="38"/>
  <c r="I131" i="38"/>
  <c r="H131" i="38"/>
  <c r="I123" i="38"/>
  <c r="H123" i="38"/>
  <c r="I115" i="38"/>
  <c r="H115" i="38"/>
  <c r="I107" i="38"/>
  <c r="H107" i="38"/>
  <c r="I99" i="38"/>
  <c r="H99" i="38"/>
  <c r="I91" i="38"/>
  <c r="H91" i="38"/>
  <c r="I83" i="38"/>
  <c r="H83" i="38"/>
  <c r="I75" i="38"/>
  <c r="H75" i="38"/>
  <c r="I67" i="38"/>
  <c r="H67" i="38"/>
  <c r="I59" i="38"/>
  <c r="H59" i="38"/>
  <c r="I51" i="38"/>
  <c r="H51" i="38"/>
  <c r="I43" i="38"/>
  <c r="H43" i="38"/>
  <c r="I35" i="38"/>
  <c r="H35" i="38"/>
  <c r="I27" i="38"/>
  <c r="H27" i="38"/>
  <c r="I19" i="38"/>
  <c r="H19" i="38"/>
  <c r="I193" i="37"/>
  <c r="H193" i="37"/>
  <c r="I185" i="37"/>
  <c r="H185" i="37"/>
  <c r="I177" i="37"/>
  <c r="H177" i="37"/>
  <c r="I169" i="37"/>
  <c r="H169" i="37"/>
  <c r="I161" i="37"/>
  <c r="H161" i="37"/>
  <c r="I153" i="37"/>
  <c r="H153" i="37"/>
  <c r="I145" i="37"/>
  <c r="H145" i="37"/>
  <c r="I137" i="37"/>
  <c r="H137" i="37"/>
  <c r="I129" i="37"/>
  <c r="H129" i="37"/>
  <c r="I121" i="37"/>
  <c r="H121" i="37"/>
  <c r="I113" i="37"/>
  <c r="H113" i="37"/>
  <c r="I105" i="37"/>
  <c r="H105" i="37"/>
  <c r="I97" i="37"/>
  <c r="H97" i="37"/>
  <c r="I89" i="37"/>
  <c r="H89" i="37"/>
  <c r="I81" i="37"/>
  <c r="H81" i="37"/>
  <c r="I73" i="37"/>
  <c r="H73" i="37"/>
  <c r="I65" i="37"/>
  <c r="H65" i="37"/>
  <c r="I57" i="37"/>
  <c r="H57" i="37"/>
  <c r="I49" i="37"/>
  <c r="H49" i="37"/>
  <c r="I41" i="37"/>
  <c r="H41" i="37"/>
  <c r="I33" i="37"/>
  <c r="H33" i="37"/>
  <c r="I25" i="37"/>
  <c r="H25" i="37"/>
  <c r="I199" i="17"/>
  <c r="H199" i="17"/>
  <c r="I191" i="17"/>
  <c r="H191" i="17"/>
  <c r="I183" i="17"/>
  <c r="H183" i="17"/>
  <c r="I175" i="17"/>
  <c r="H175" i="17"/>
  <c r="I167" i="17"/>
  <c r="H167" i="17"/>
  <c r="I159" i="17"/>
  <c r="H159" i="17"/>
  <c r="I151" i="17"/>
  <c r="H151" i="17"/>
  <c r="I143" i="17"/>
  <c r="H143" i="17"/>
  <c r="I135" i="17"/>
  <c r="H135" i="17"/>
  <c r="I127" i="17"/>
  <c r="H127" i="17"/>
  <c r="I119" i="17"/>
  <c r="H119" i="17"/>
  <c r="I111" i="17"/>
  <c r="H111" i="17"/>
  <c r="I103" i="17"/>
  <c r="H103" i="17"/>
  <c r="I95" i="17"/>
  <c r="H95" i="17"/>
  <c r="I87" i="17"/>
  <c r="H87" i="17"/>
  <c r="I79" i="17"/>
  <c r="H79" i="17"/>
  <c r="I71" i="17"/>
  <c r="H71" i="17"/>
  <c r="I63" i="17"/>
  <c r="H63" i="17"/>
  <c r="I55" i="17"/>
  <c r="H55" i="17"/>
  <c r="I47" i="17"/>
  <c r="H47" i="17"/>
  <c r="I39" i="17"/>
  <c r="H39" i="17"/>
  <c r="I31" i="17"/>
  <c r="H31" i="17"/>
  <c r="I23" i="17"/>
  <c r="H23" i="17"/>
  <c r="I197" i="11"/>
  <c r="H197" i="11"/>
  <c r="I189" i="11"/>
  <c r="H189" i="11"/>
  <c r="I181" i="11"/>
  <c r="H181" i="11"/>
  <c r="I173" i="11"/>
  <c r="H173" i="11"/>
  <c r="I165" i="11"/>
  <c r="H165" i="11"/>
  <c r="I157" i="11"/>
  <c r="H157" i="11"/>
  <c r="I149" i="11"/>
  <c r="H149" i="11"/>
  <c r="I141" i="11"/>
  <c r="H141" i="11"/>
  <c r="I133" i="11"/>
  <c r="H133" i="11"/>
  <c r="I125" i="11"/>
  <c r="H125" i="11"/>
  <c r="I117" i="11"/>
  <c r="H117" i="11"/>
  <c r="I109" i="11"/>
  <c r="H109" i="11"/>
  <c r="I101" i="11"/>
  <c r="H101" i="11"/>
  <c r="I93" i="11"/>
  <c r="H93" i="11"/>
  <c r="I85" i="11"/>
  <c r="H85" i="11"/>
  <c r="I77" i="11"/>
  <c r="H77" i="11"/>
  <c r="I69" i="11"/>
  <c r="H69" i="11"/>
  <c r="I61" i="11"/>
  <c r="H61" i="11"/>
  <c r="I53" i="11"/>
  <c r="H53" i="11"/>
  <c r="I45" i="11"/>
  <c r="H45" i="11"/>
  <c r="I37" i="11"/>
  <c r="H37" i="11"/>
  <c r="I29" i="11"/>
  <c r="H29" i="11"/>
  <c r="I21" i="11"/>
  <c r="H21" i="11"/>
  <c r="I195" i="8"/>
  <c r="H195" i="8"/>
  <c r="I187" i="8"/>
  <c r="H187" i="8"/>
  <c r="I179" i="8"/>
  <c r="H179" i="8"/>
  <c r="I171" i="8"/>
  <c r="H171" i="8"/>
  <c r="I163" i="8"/>
  <c r="H163" i="8"/>
  <c r="I155" i="8"/>
  <c r="H155" i="8"/>
  <c r="I147" i="8"/>
  <c r="H147" i="8"/>
  <c r="I139" i="8"/>
  <c r="H139" i="8"/>
  <c r="I131" i="8"/>
  <c r="H131" i="8"/>
  <c r="I123" i="8"/>
  <c r="H123" i="8"/>
  <c r="I115" i="8"/>
  <c r="H115" i="8"/>
  <c r="I107" i="8"/>
  <c r="H107" i="8"/>
  <c r="I99" i="8"/>
  <c r="H99" i="8"/>
  <c r="I91" i="8"/>
  <c r="H91" i="8"/>
  <c r="I83" i="8"/>
  <c r="H83" i="8"/>
  <c r="I75" i="8"/>
  <c r="H75" i="8"/>
  <c r="I67" i="8"/>
  <c r="H67" i="8"/>
  <c r="I59" i="8"/>
  <c r="H59" i="8"/>
  <c r="I51" i="8"/>
  <c r="H51" i="8"/>
  <c r="I43" i="8"/>
  <c r="H43" i="8"/>
  <c r="I35" i="8"/>
  <c r="H35" i="8"/>
  <c r="I27" i="8"/>
  <c r="H27" i="8"/>
  <c r="I193" i="36"/>
  <c r="H193" i="36"/>
  <c r="I185" i="36"/>
  <c r="H185" i="36"/>
  <c r="I177" i="36"/>
  <c r="H177" i="36"/>
  <c r="I169" i="36"/>
  <c r="H169" i="36"/>
  <c r="I161" i="36"/>
  <c r="H161" i="36"/>
  <c r="I153" i="36"/>
  <c r="H153" i="36"/>
  <c r="I145" i="36"/>
  <c r="H145" i="36"/>
  <c r="I137" i="36"/>
  <c r="H137" i="36"/>
  <c r="I129" i="36"/>
  <c r="H129" i="36"/>
  <c r="I121" i="36"/>
  <c r="H121" i="36"/>
  <c r="I113" i="36"/>
  <c r="H113" i="36"/>
  <c r="I105" i="36"/>
  <c r="H105" i="36"/>
  <c r="I97" i="36"/>
  <c r="H97" i="36"/>
  <c r="I89" i="36"/>
  <c r="H89" i="36"/>
  <c r="I81" i="36"/>
  <c r="H81" i="36"/>
  <c r="I73" i="36"/>
  <c r="H73" i="36"/>
  <c r="I65" i="36"/>
  <c r="H65" i="36"/>
  <c r="I57" i="36"/>
  <c r="H57" i="36"/>
  <c r="I49" i="36"/>
  <c r="H49" i="36"/>
  <c r="I41" i="36"/>
  <c r="H41" i="36"/>
  <c r="I33" i="36"/>
  <c r="H33" i="36"/>
  <c r="I25" i="36"/>
  <c r="H25" i="36"/>
  <c r="I199" i="21"/>
  <c r="H199" i="21"/>
  <c r="I191" i="21"/>
  <c r="H191" i="21"/>
  <c r="I183" i="21"/>
  <c r="H183" i="21"/>
  <c r="I175" i="21"/>
  <c r="H175" i="21"/>
  <c r="I167" i="21"/>
  <c r="H167" i="21"/>
  <c r="I159" i="21"/>
  <c r="H159" i="21"/>
  <c r="I151" i="21"/>
  <c r="H151" i="21"/>
  <c r="I143" i="21"/>
  <c r="H143" i="21"/>
  <c r="I135" i="21"/>
  <c r="H135" i="21"/>
  <c r="I127" i="21"/>
  <c r="H127" i="21"/>
  <c r="I119" i="21"/>
  <c r="H119" i="21"/>
  <c r="I111" i="21"/>
  <c r="H111" i="21"/>
  <c r="I103" i="21"/>
  <c r="H103" i="21"/>
  <c r="I95" i="21"/>
  <c r="H95" i="21"/>
  <c r="I87" i="21"/>
  <c r="H87" i="21"/>
  <c r="I79" i="21"/>
  <c r="H79" i="21"/>
  <c r="I71" i="21"/>
  <c r="H71" i="21"/>
  <c r="I63" i="21"/>
  <c r="H63" i="21"/>
  <c r="I55" i="21"/>
  <c r="H55" i="21"/>
  <c r="I47" i="21"/>
  <c r="H47" i="21"/>
  <c r="I39" i="21"/>
  <c r="H39" i="21"/>
  <c r="I31" i="21"/>
  <c r="H31" i="21"/>
  <c r="I23" i="21"/>
  <c r="H23" i="21"/>
  <c r="I197" i="18"/>
  <c r="H197" i="18"/>
  <c r="I189" i="18"/>
  <c r="H189" i="18"/>
  <c r="I181" i="18"/>
  <c r="H181" i="18"/>
  <c r="I173" i="18"/>
  <c r="H173" i="18"/>
  <c r="I165" i="18"/>
  <c r="H165" i="18"/>
  <c r="I157" i="18"/>
  <c r="H157" i="18"/>
  <c r="I149" i="18"/>
  <c r="H149" i="18"/>
  <c r="I141" i="18"/>
  <c r="H141" i="18"/>
  <c r="I133" i="18"/>
  <c r="H133" i="18"/>
  <c r="I125" i="18"/>
  <c r="H125" i="18"/>
  <c r="I117" i="18"/>
  <c r="H117" i="18"/>
  <c r="I109" i="18"/>
  <c r="H109" i="18"/>
  <c r="I101" i="18"/>
  <c r="H101" i="18"/>
  <c r="I93" i="18"/>
  <c r="H93" i="18"/>
  <c r="I85" i="18"/>
  <c r="H85" i="18"/>
  <c r="I77" i="18"/>
  <c r="H77" i="18"/>
  <c r="I69" i="18"/>
  <c r="H69" i="18"/>
  <c r="I61" i="18"/>
  <c r="H61" i="18"/>
  <c r="I53" i="18"/>
  <c r="H53" i="18"/>
  <c r="I45" i="18"/>
  <c r="H45" i="18"/>
  <c r="I37" i="18"/>
  <c r="H37" i="18"/>
  <c r="I29" i="18"/>
  <c r="H29" i="18"/>
  <c r="I21" i="18"/>
  <c r="H21" i="18"/>
  <c r="I195" i="35"/>
  <c r="H195" i="35"/>
  <c r="I187" i="35"/>
  <c r="H187" i="35"/>
  <c r="I179" i="35"/>
  <c r="H179" i="35"/>
  <c r="I171" i="35"/>
  <c r="H171" i="35"/>
  <c r="I163" i="35"/>
  <c r="H163" i="35"/>
  <c r="I155" i="35"/>
  <c r="H155" i="35"/>
  <c r="I147" i="35"/>
  <c r="H147" i="35"/>
  <c r="I139" i="35"/>
  <c r="H139" i="35"/>
  <c r="I131" i="35"/>
  <c r="H131" i="35"/>
  <c r="I123" i="35"/>
  <c r="H123" i="35"/>
  <c r="I115" i="35"/>
  <c r="H115" i="35"/>
  <c r="I107" i="35"/>
  <c r="H107" i="35"/>
  <c r="I99" i="35"/>
  <c r="H99" i="35"/>
  <c r="I91" i="35"/>
  <c r="H91" i="35"/>
  <c r="I83" i="35"/>
  <c r="H83" i="35"/>
  <c r="I75" i="35"/>
  <c r="H75" i="35"/>
  <c r="I67" i="35"/>
  <c r="H67" i="35"/>
  <c r="I59" i="35"/>
  <c r="H59" i="35"/>
  <c r="I51" i="35"/>
  <c r="H51" i="35"/>
  <c r="I43" i="35"/>
  <c r="H43" i="35"/>
  <c r="I35" i="35"/>
  <c r="H35" i="35"/>
  <c r="I52" i="39"/>
  <c r="H52" i="39"/>
  <c r="I44" i="39"/>
  <c r="H44" i="39"/>
  <c r="I36" i="39"/>
  <c r="H36" i="39"/>
  <c r="I28" i="39"/>
  <c r="H28" i="39"/>
  <c r="I20" i="39"/>
  <c r="H20" i="39"/>
  <c r="I194" i="38"/>
  <c r="H194" i="38"/>
  <c r="I186" i="38"/>
  <c r="H186" i="38"/>
  <c r="I178" i="38"/>
  <c r="H178" i="38"/>
  <c r="I170" i="38"/>
  <c r="H170" i="38"/>
  <c r="I162" i="38"/>
  <c r="H162" i="38"/>
  <c r="I154" i="38"/>
  <c r="H154" i="38"/>
  <c r="I146" i="38"/>
  <c r="H146" i="38"/>
  <c r="I138" i="38"/>
  <c r="H138" i="38"/>
  <c r="I130" i="38"/>
  <c r="H130" i="38"/>
  <c r="I122" i="38"/>
  <c r="H122" i="38"/>
  <c r="I114" i="38"/>
  <c r="H114" i="38"/>
  <c r="I106" i="38"/>
  <c r="H106" i="38"/>
  <c r="I98" i="38"/>
  <c r="H98" i="38"/>
  <c r="I90" i="38"/>
  <c r="H90" i="38"/>
  <c r="I82" i="38"/>
  <c r="H82" i="38"/>
  <c r="I74" i="38"/>
  <c r="H74" i="38"/>
  <c r="I66" i="38"/>
  <c r="H66" i="38"/>
  <c r="I58" i="38"/>
  <c r="H58" i="38"/>
  <c r="I50" i="38"/>
  <c r="H50" i="38"/>
  <c r="I42" i="38"/>
  <c r="H42" i="38"/>
  <c r="I34" i="38"/>
  <c r="H34" i="38"/>
  <c r="I26" i="38"/>
  <c r="H26" i="38"/>
  <c r="I200" i="37"/>
  <c r="H200" i="37"/>
  <c r="I192" i="37"/>
  <c r="H192" i="37"/>
  <c r="I184" i="37"/>
  <c r="H184" i="37"/>
  <c r="I176" i="37"/>
  <c r="H176" i="37"/>
  <c r="I168" i="37"/>
  <c r="H168" i="37"/>
  <c r="I160" i="37"/>
  <c r="H160" i="37"/>
  <c r="I152" i="37"/>
  <c r="H152" i="37"/>
  <c r="I144" i="37"/>
  <c r="H144" i="37"/>
  <c r="I136" i="37"/>
  <c r="H136" i="37"/>
  <c r="I128" i="37"/>
  <c r="H128" i="37"/>
  <c r="I120" i="37"/>
  <c r="H120" i="37"/>
  <c r="I112" i="37"/>
  <c r="H112" i="37"/>
  <c r="I104" i="37"/>
  <c r="H104" i="37"/>
  <c r="I96" i="37"/>
  <c r="H96" i="37"/>
  <c r="I88" i="37"/>
  <c r="H88" i="37"/>
  <c r="I80" i="37"/>
  <c r="H80" i="37"/>
  <c r="I72" i="37"/>
  <c r="H72" i="37"/>
  <c r="I64" i="37"/>
  <c r="H64" i="37"/>
  <c r="I56" i="37"/>
  <c r="H56" i="37"/>
  <c r="I48" i="37"/>
  <c r="H48" i="37"/>
  <c r="I40" i="37"/>
  <c r="H40" i="37"/>
  <c r="I32" i="37"/>
  <c r="H32" i="37"/>
  <c r="I24" i="37"/>
  <c r="H24" i="37"/>
  <c r="I198" i="17"/>
  <c r="H198" i="17"/>
  <c r="I190" i="17"/>
  <c r="H190" i="17"/>
  <c r="I182" i="17"/>
  <c r="H182" i="17"/>
  <c r="I174" i="17"/>
  <c r="H174" i="17"/>
  <c r="I166" i="17"/>
  <c r="H166" i="17"/>
  <c r="I158" i="17"/>
  <c r="H158" i="17"/>
  <c r="I150" i="17"/>
  <c r="H150" i="17"/>
  <c r="I142" i="17"/>
  <c r="H142" i="17"/>
  <c r="I134" i="17"/>
  <c r="H134" i="17"/>
  <c r="I126" i="17"/>
  <c r="H126" i="17"/>
  <c r="I118" i="17"/>
  <c r="H118" i="17"/>
  <c r="I110" i="17"/>
  <c r="H110" i="17"/>
  <c r="I102" i="17"/>
  <c r="H102" i="17"/>
  <c r="I94" i="17"/>
  <c r="H94" i="17"/>
  <c r="I86" i="17"/>
  <c r="H86" i="17"/>
  <c r="I78" i="17"/>
  <c r="H78" i="17"/>
  <c r="I70" i="17"/>
  <c r="H70" i="17"/>
  <c r="I62" i="17"/>
  <c r="H62" i="17"/>
  <c r="I54" i="17"/>
  <c r="H54" i="17"/>
  <c r="I46" i="17"/>
  <c r="H46" i="17"/>
  <c r="I38" i="17"/>
  <c r="H38" i="17"/>
  <c r="I30" i="17"/>
  <c r="H30" i="17"/>
  <c r="I22" i="17"/>
  <c r="H22" i="17"/>
  <c r="I196" i="11"/>
  <c r="H196" i="11"/>
  <c r="I188" i="11"/>
  <c r="H188" i="11"/>
  <c r="I180" i="11"/>
  <c r="H180" i="11"/>
  <c r="I172" i="11"/>
  <c r="H172" i="11"/>
  <c r="I164" i="11"/>
  <c r="H164" i="11"/>
  <c r="I156" i="11"/>
  <c r="H156" i="11"/>
  <c r="I148" i="11"/>
  <c r="H148" i="11"/>
  <c r="I140" i="11"/>
  <c r="H140" i="11"/>
  <c r="I132" i="11"/>
  <c r="H132" i="11"/>
  <c r="I124" i="11"/>
  <c r="H124" i="11"/>
  <c r="I116" i="11"/>
  <c r="H116" i="11"/>
  <c r="I108" i="11"/>
  <c r="H108" i="11"/>
  <c r="I100" i="11"/>
  <c r="H100" i="11"/>
  <c r="I92" i="11"/>
  <c r="H92" i="11"/>
  <c r="I84" i="11"/>
  <c r="H84" i="11"/>
  <c r="I76" i="11"/>
  <c r="H76" i="11"/>
  <c r="I68" i="11"/>
  <c r="H68" i="11"/>
  <c r="I60" i="11"/>
  <c r="H60" i="11"/>
  <c r="I52" i="11"/>
  <c r="H52" i="11"/>
  <c r="I44" i="11"/>
  <c r="H44" i="11"/>
  <c r="I36" i="11"/>
  <c r="H36" i="11"/>
  <c r="I28" i="11"/>
  <c r="H28" i="11"/>
  <c r="I20" i="11"/>
  <c r="H20" i="11"/>
  <c r="I194" i="8"/>
  <c r="H194" i="8"/>
  <c r="I186" i="8"/>
  <c r="H186" i="8"/>
  <c r="I178" i="8"/>
  <c r="H178" i="8"/>
  <c r="I170" i="8"/>
  <c r="H170" i="8"/>
  <c r="I162" i="8"/>
  <c r="H162" i="8"/>
  <c r="I154" i="8"/>
  <c r="H154" i="8"/>
  <c r="I146" i="8"/>
  <c r="H146" i="8"/>
  <c r="I138" i="8"/>
  <c r="H138" i="8"/>
  <c r="I130" i="8"/>
  <c r="H130" i="8"/>
  <c r="I122" i="8"/>
  <c r="H122" i="8"/>
  <c r="I114" i="8"/>
  <c r="H114" i="8"/>
  <c r="I106" i="8"/>
  <c r="H106" i="8"/>
  <c r="I98" i="8"/>
  <c r="H98" i="8"/>
  <c r="I90" i="8"/>
  <c r="H90" i="8"/>
  <c r="I82" i="8"/>
  <c r="H82" i="8"/>
  <c r="I74" i="8"/>
  <c r="H74" i="8"/>
  <c r="I66" i="8"/>
  <c r="H66" i="8"/>
  <c r="I58" i="8"/>
  <c r="H58" i="8"/>
  <c r="I50" i="8"/>
  <c r="H50" i="8"/>
  <c r="I42" i="8"/>
  <c r="H42" i="8"/>
  <c r="I34" i="8"/>
  <c r="H34" i="8"/>
  <c r="I26" i="8"/>
  <c r="H26" i="8"/>
  <c r="I200" i="36"/>
  <c r="H200" i="36"/>
  <c r="I192" i="36"/>
  <c r="H192" i="36"/>
  <c r="I184" i="36"/>
  <c r="H184" i="36"/>
  <c r="I176" i="36"/>
  <c r="H176" i="36"/>
  <c r="I168" i="36"/>
  <c r="H168" i="36"/>
  <c r="I160" i="36"/>
  <c r="H160" i="36"/>
  <c r="I152" i="36"/>
  <c r="H152" i="36"/>
  <c r="I144" i="36"/>
  <c r="H144" i="36"/>
  <c r="I136" i="36"/>
  <c r="H136" i="36"/>
  <c r="I128" i="36"/>
  <c r="H128" i="36"/>
  <c r="I120" i="36"/>
  <c r="H120" i="36"/>
  <c r="I112" i="36"/>
  <c r="H112" i="36"/>
  <c r="I104" i="36"/>
  <c r="H104" i="36"/>
  <c r="I96" i="36"/>
  <c r="H96" i="36"/>
  <c r="I88" i="36"/>
  <c r="H88" i="36"/>
  <c r="I80" i="36"/>
  <c r="H80" i="36"/>
  <c r="I72" i="36"/>
  <c r="H72" i="36"/>
  <c r="I64" i="36"/>
  <c r="H64" i="36"/>
  <c r="I56" i="36"/>
  <c r="H56" i="36"/>
  <c r="I48" i="36"/>
  <c r="H48" i="36"/>
  <c r="I40" i="36"/>
  <c r="H40" i="36"/>
  <c r="I32" i="36"/>
  <c r="H32" i="36"/>
  <c r="I24" i="36"/>
  <c r="H24" i="36"/>
  <c r="I198" i="21"/>
  <c r="H198" i="21"/>
  <c r="I190" i="21"/>
  <c r="H190" i="21"/>
  <c r="I182" i="21"/>
  <c r="H182" i="21"/>
  <c r="I174" i="21"/>
  <c r="H174" i="21"/>
  <c r="I166" i="21"/>
  <c r="H166" i="21"/>
  <c r="I158" i="21"/>
  <c r="H158" i="21"/>
  <c r="I150" i="21"/>
  <c r="H150" i="21"/>
  <c r="I142" i="21"/>
  <c r="H142" i="21"/>
  <c r="I134" i="21"/>
  <c r="H134" i="21"/>
  <c r="I126" i="21"/>
  <c r="H126" i="21"/>
  <c r="I118" i="21"/>
  <c r="H118" i="21"/>
  <c r="I110" i="21"/>
  <c r="H110" i="21"/>
  <c r="I102" i="21"/>
  <c r="H102" i="21"/>
  <c r="I94" i="21"/>
  <c r="H94" i="21"/>
  <c r="I86" i="21"/>
  <c r="H86" i="21"/>
  <c r="I78" i="21"/>
  <c r="H78" i="21"/>
  <c r="I70" i="21"/>
  <c r="H70" i="21"/>
  <c r="I62" i="21"/>
  <c r="H62" i="21"/>
  <c r="I54" i="21"/>
  <c r="H54" i="21"/>
  <c r="I46" i="21"/>
  <c r="H46" i="21"/>
  <c r="I38" i="21"/>
  <c r="H38" i="21"/>
  <c r="I30" i="21"/>
  <c r="H30" i="21"/>
  <c r="I22" i="21"/>
  <c r="H22" i="21"/>
  <c r="I196" i="18"/>
  <c r="H196" i="18"/>
  <c r="I188" i="18"/>
  <c r="H188" i="18"/>
  <c r="I180" i="18"/>
  <c r="H180" i="18"/>
  <c r="I172" i="18"/>
  <c r="H172" i="18"/>
  <c r="I164" i="18"/>
  <c r="H164" i="18"/>
  <c r="I156" i="18"/>
  <c r="H156" i="18"/>
  <c r="I148" i="18"/>
  <c r="H148" i="18"/>
  <c r="I140" i="18"/>
  <c r="H140" i="18"/>
  <c r="I132" i="18"/>
  <c r="H132" i="18"/>
  <c r="I124" i="18"/>
  <c r="H124" i="18"/>
  <c r="I116" i="18"/>
  <c r="H116" i="18"/>
  <c r="I108" i="18"/>
  <c r="H108" i="18"/>
  <c r="I100" i="18"/>
  <c r="H100" i="18"/>
  <c r="I92" i="18"/>
  <c r="H92" i="18"/>
  <c r="I84" i="18"/>
  <c r="H84" i="18"/>
  <c r="I76" i="18"/>
  <c r="H76" i="18"/>
  <c r="I68" i="18"/>
  <c r="H68" i="18"/>
  <c r="I60" i="18"/>
  <c r="H60" i="18"/>
  <c r="I52" i="18"/>
  <c r="H52" i="18"/>
  <c r="I44" i="18"/>
  <c r="H44" i="18"/>
  <c r="I36" i="18"/>
  <c r="H36" i="18"/>
  <c r="I28" i="18"/>
  <c r="H28" i="18"/>
  <c r="I20" i="18"/>
  <c r="H20" i="18"/>
  <c r="I194" i="35"/>
  <c r="H194" i="35"/>
  <c r="I186" i="35"/>
  <c r="H186" i="35"/>
  <c r="I178" i="35"/>
  <c r="H178" i="35"/>
  <c r="I170" i="35"/>
  <c r="H170" i="35"/>
  <c r="I162" i="35"/>
  <c r="H162" i="35"/>
  <c r="I154" i="35"/>
  <c r="H154" i="35"/>
  <c r="I146" i="35"/>
  <c r="H146" i="35"/>
  <c r="I138" i="35"/>
  <c r="H138" i="35"/>
  <c r="I130" i="35"/>
  <c r="H130" i="35"/>
  <c r="I122" i="35"/>
  <c r="H122" i="35"/>
  <c r="I114" i="35"/>
  <c r="H114" i="35"/>
  <c r="I106" i="35"/>
  <c r="H106" i="35"/>
  <c r="I98" i="35"/>
  <c r="H98" i="35"/>
  <c r="I90" i="35"/>
  <c r="H90" i="35"/>
  <c r="I82" i="35"/>
  <c r="H82" i="35"/>
  <c r="I74" i="35"/>
  <c r="H74" i="35"/>
  <c r="I66" i="35"/>
  <c r="H66" i="35"/>
  <c r="I58" i="35"/>
  <c r="H58" i="35"/>
  <c r="I50" i="35"/>
  <c r="H50" i="35"/>
  <c r="I42" i="35"/>
  <c r="H42" i="35"/>
  <c r="I34" i="35"/>
  <c r="H34" i="35"/>
  <c r="I226" i="46"/>
  <c r="H226" i="46"/>
  <c r="I226" i="30"/>
  <c r="H226" i="30"/>
  <c r="I226" i="38"/>
  <c r="H226" i="38"/>
  <c r="J226" i="38" s="1"/>
  <c r="I226" i="35"/>
  <c r="H226" i="35"/>
  <c r="I139" i="39"/>
  <c r="H139" i="39"/>
  <c r="I131" i="39"/>
  <c r="H131" i="39"/>
  <c r="I123" i="39"/>
  <c r="H123" i="39"/>
  <c r="I115" i="39"/>
  <c r="H115" i="39"/>
  <c r="I107" i="39"/>
  <c r="H107" i="39"/>
  <c r="I99" i="39"/>
  <c r="H99" i="39"/>
  <c r="I91" i="39"/>
  <c r="H91" i="39"/>
  <c r="I83" i="39"/>
  <c r="H83" i="39"/>
  <c r="I75" i="39"/>
  <c r="H75" i="39"/>
  <c r="I67" i="39"/>
  <c r="H67" i="39"/>
  <c r="I59" i="39"/>
  <c r="H59" i="39"/>
  <c r="I51" i="39"/>
  <c r="H51" i="39"/>
  <c r="I43" i="39"/>
  <c r="H43" i="39"/>
  <c r="I35" i="39"/>
  <c r="H35" i="39"/>
  <c r="I27" i="39"/>
  <c r="H27" i="39"/>
  <c r="I19" i="39"/>
  <c r="H19" i="39"/>
  <c r="I193" i="38"/>
  <c r="H193" i="38"/>
  <c r="I185" i="38"/>
  <c r="H185" i="38"/>
  <c r="I177" i="38"/>
  <c r="H177" i="38"/>
  <c r="I169" i="38"/>
  <c r="H169" i="38"/>
  <c r="I161" i="38"/>
  <c r="H161" i="38"/>
  <c r="I153" i="38"/>
  <c r="H153" i="38"/>
  <c r="I145" i="38"/>
  <c r="H145" i="38"/>
  <c r="I137" i="38"/>
  <c r="H137" i="38"/>
  <c r="I129" i="38"/>
  <c r="H129" i="38"/>
  <c r="I121" i="38"/>
  <c r="H121" i="38"/>
  <c r="I113" i="38"/>
  <c r="H113" i="38"/>
  <c r="I105" i="38"/>
  <c r="H105" i="38"/>
  <c r="I97" i="38"/>
  <c r="H97" i="38"/>
  <c r="I89" i="38"/>
  <c r="H89" i="38"/>
  <c r="I81" i="38"/>
  <c r="H81" i="38"/>
  <c r="I73" i="38"/>
  <c r="H73" i="38"/>
  <c r="I65" i="38"/>
  <c r="H65" i="38"/>
  <c r="I57" i="38"/>
  <c r="H57" i="38"/>
  <c r="I49" i="38"/>
  <c r="H49" i="38"/>
  <c r="I41" i="38"/>
  <c r="H41" i="38"/>
  <c r="I33" i="38"/>
  <c r="H33" i="38"/>
  <c r="I25" i="38"/>
  <c r="H25" i="38"/>
  <c r="I199" i="37"/>
  <c r="H199" i="37"/>
  <c r="I191" i="37"/>
  <c r="H191" i="37"/>
  <c r="I183" i="37"/>
  <c r="H183" i="37"/>
  <c r="I175" i="37"/>
  <c r="H175" i="37"/>
  <c r="I167" i="37"/>
  <c r="H167" i="37"/>
  <c r="I159" i="37"/>
  <c r="H159" i="37"/>
  <c r="I151" i="37"/>
  <c r="H151" i="37"/>
  <c r="I143" i="37"/>
  <c r="H143" i="37"/>
  <c r="I135" i="37"/>
  <c r="H135" i="37"/>
  <c r="I127" i="37"/>
  <c r="H127" i="37"/>
  <c r="I119" i="37"/>
  <c r="H119" i="37"/>
  <c r="I111" i="37"/>
  <c r="H111" i="37"/>
  <c r="I103" i="37"/>
  <c r="H103" i="37"/>
  <c r="I95" i="37"/>
  <c r="H95" i="37"/>
  <c r="I87" i="37"/>
  <c r="H87" i="37"/>
  <c r="I79" i="37"/>
  <c r="H79" i="37"/>
  <c r="I71" i="37"/>
  <c r="H71" i="37"/>
  <c r="I63" i="37"/>
  <c r="H63" i="37"/>
  <c r="I55" i="37"/>
  <c r="H55" i="37"/>
  <c r="I47" i="37"/>
  <c r="H47" i="37"/>
  <c r="I39" i="37"/>
  <c r="H39" i="37"/>
  <c r="I31" i="37"/>
  <c r="H31" i="37"/>
  <c r="I23" i="37"/>
  <c r="H23" i="37"/>
  <c r="I197" i="17"/>
  <c r="H197" i="17"/>
  <c r="I189" i="17"/>
  <c r="H189" i="17"/>
  <c r="I181" i="17"/>
  <c r="H181" i="17"/>
  <c r="I173" i="17"/>
  <c r="H173" i="17"/>
  <c r="I165" i="17"/>
  <c r="H165" i="17"/>
  <c r="I157" i="17"/>
  <c r="H157" i="17"/>
  <c r="I149" i="17"/>
  <c r="H149" i="17"/>
  <c r="I141" i="17"/>
  <c r="H141" i="17"/>
  <c r="I133" i="17"/>
  <c r="H133" i="17"/>
  <c r="I125" i="17"/>
  <c r="H125" i="17"/>
  <c r="I117" i="17"/>
  <c r="H117" i="17"/>
  <c r="I109" i="17"/>
  <c r="H109" i="17"/>
  <c r="I101" i="17"/>
  <c r="H101" i="17"/>
  <c r="I93" i="17"/>
  <c r="H93" i="17"/>
  <c r="I85" i="17"/>
  <c r="H85" i="17"/>
  <c r="I77" i="17"/>
  <c r="H77" i="17"/>
  <c r="I69" i="17"/>
  <c r="H69" i="17"/>
  <c r="I61" i="17"/>
  <c r="H61" i="17"/>
  <c r="I53" i="17"/>
  <c r="H53" i="17"/>
  <c r="I45" i="17"/>
  <c r="H45" i="17"/>
  <c r="I37" i="17"/>
  <c r="H37" i="17"/>
  <c r="I29" i="17"/>
  <c r="H29" i="17"/>
  <c r="I21" i="17"/>
  <c r="H21" i="17"/>
  <c r="I195" i="11"/>
  <c r="H195" i="11"/>
  <c r="I187" i="11"/>
  <c r="H187" i="11"/>
  <c r="I179" i="11"/>
  <c r="H179" i="11"/>
  <c r="I171" i="11"/>
  <c r="H171" i="11"/>
  <c r="I163" i="11"/>
  <c r="H163" i="11"/>
  <c r="I155" i="11"/>
  <c r="H155" i="11"/>
  <c r="I147" i="11"/>
  <c r="H147" i="11"/>
  <c r="I139" i="11"/>
  <c r="H139" i="11"/>
  <c r="I131" i="11"/>
  <c r="H131" i="11"/>
  <c r="I123" i="11"/>
  <c r="H123" i="11"/>
  <c r="I115" i="11"/>
  <c r="H115" i="11"/>
  <c r="I107" i="11"/>
  <c r="H107" i="11"/>
  <c r="I99" i="11"/>
  <c r="H99" i="11"/>
  <c r="I91" i="11"/>
  <c r="H91" i="11"/>
  <c r="I83" i="11"/>
  <c r="H83" i="11"/>
  <c r="I75" i="11"/>
  <c r="H75" i="11"/>
  <c r="I67" i="11"/>
  <c r="H67" i="11"/>
  <c r="I59" i="11"/>
  <c r="H59" i="11"/>
  <c r="I51" i="11"/>
  <c r="H51" i="11"/>
  <c r="I43" i="11"/>
  <c r="H43" i="11"/>
  <c r="I35" i="11"/>
  <c r="H35" i="11"/>
  <c r="I27" i="11"/>
  <c r="H27" i="11"/>
  <c r="I19" i="11"/>
  <c r="H19" i="11"/>
  <c r="I193" i="8"/>
  <c r="H193" i="8"/>
  <c r="I185" i="8"/>
  <c r="H185" i="8"/>
  <c r="I177" i="8"/>
  <c r="H177" i="8"/>
  <c r="I169" i="8"/>
  <c r="H169" i="8"/>
  <c r="I161" i="8"/>
  <c r="H161" i="8"/>
  <c r="I153" i="8"/>
  <c r="H153" i="8"/>
  <c r="I145" i="8"/>
  <c r="H145" i="8"/>
  <c r="I137" i="8"/>
  <c r="H137" i="8"/>
  <c r="I129" i="8"/>
  <c r="H129" i="8"/>
  <c r="I121" i="8"/>
  <c r="H121" i="8"/>
  <c r="I113" i="8"/>
  <c r="H113" i="8"/>
  <c r="I105" i="8"/>
  <c r="H105" i="8"/>
  <c r="I97" i="8"/>
  <c r="H97" i="8"/>
  <c r="I89" i="8"/>
  <c r="H89" i="8"/>
  <c r="I81" i="8"/>
  <c r="H81" i="8"/>
  <c r="I73" i="8"/>
  <c r="H73" i="8"/>
  <c r="I65" i="8"/>
  <c r="H65" i="8"/>
  <c r="I57" i="8"/>
  <c r="H57" i="8"/>
  <c r="I49" i="8"/>
  <c r="H49" i="8"/>
  <c r="I41" i="8"/>
  <c r="H41" i="8"/>
  <c r="I33" i="8"/>
  <c r="H33" i="8"/>
  <c r="I25" i="8"/>
  <c r="H25" i="8"/>
  <c r="I199" i="36"/>
  <c r="H199" i="36"/>
  <c r="I191" i="36"/>
  <c r="H191" i="36"/>
  <c r="I183" i="36"/>
  <c r="H183" i="36"/>
  <c r="I175" i="36"/>
  <c r="H175" i="36"/>
  <c r="I167" i="36"/>
  <c r="H167" i="36"/>
  <c r="I159" i="36"/>
  <c r="H159" i="36"/>
  <c r="I151" i="36"/>
  <c r="H151" i="36"/>
  <c r="I143" i="36"/>
  <c r="H143" i="36"/>
  <c r="I135" i="36"/>
  <c r="H135" i="36"/>
  <c r="I127" i="36"/>
  <c r="H127" i="36"/>
  <c r="I119" i="36"/>
  <c r="H119" i="36"/>
  <c r="I111" i="36"/>
  <c r="H111" i="36"/>
  <c r="I103" i="36"/>
  <c r="H103" i="36"/>
  <c r="I95" i="36"/>
  <c r="H95" i="36"/>
  <c r="I87" i="36"/>
  <c r="H87" i="36"/>
  <c r="I79" i="36"/>
  <c r="H79" i="36"/>
  <c r="I71" i="36"/>
  <c r="H71" i="36"/>
  <c r="I63" i="36"/>
  <c r="H63" i="36"/>
  <c r="I55" i="36"/>
  <c r="H55" i="36"/>
  <c r="I47" i="36"/>
  <c r="H47" i="36"/>
  <c r="I39" i="36"/>
  <c r="H39" i="36"/>
  <c r="I31" i="36"/>
  <c r="H31" i="36"/>
  <c r="I23" i="36"/>
  <c r="H23" i="36"/>
  <c r="I197" i="21"/>
  <c r="H197" i="21"/>
  <c r="I189" i="21"/>
  <c r="H189" i="21"/>
  <c r="I181" i="21"/>
  <c r="H181" i="21"/>
  <c r="I173" i="21"/>
  <c r="H173" i="21"/>
  <c r="I165" i="21"/>
  <c r="H165" i="21"/>
  <c r="I157" i="21"/>
  <c r="H157" i="21"/>
  <c r="I149" i="21"/>
  <c r="H149" i="21"/>
  <c r="I141" i="21"/>
  <c r="H141" i="21"/>
  <c r="I133" i="21"/>
  <c r="H133" i="21"/>
  <c r="I125" i="21"/>
  <c r="H125" i="21"/>
  <c r="I117" i="21"/>
  <c r="H117" i="21"/>
  <c r="I109" i="21"/>
  <c r="H109" i="21"/>
  <c r="I101" i="21"/>
  <c r="H101" i="21"/>
  <c r="I93" i="21"/>
  <c r="H93" i="21"/>
  <c r="I85" i="21"/>
  <c r="H85" i="21"/>
  <c r="I77" i="21"/>
  <c r="H77" i="21"/>
  <c r="I69" i="21"/>
  <c r="H69" i="21"/>
  <c r="I61" i="21"/>
  <c r="H61" i="21"/>
  <c r="I53" i="21"/>
  <c r="H53" i="21"/>
  <c r="I45" i="21"/>
  <c r="H45" i="21"/>
  <c r="I37" i="21"/>
  <c r="H37" i="21"/>
  <c r="I29" i="21"/>
  <c r="H29" i="21"/>
  <c r="I21" i="21"/>
  <c r="H21" i="21"/>
  <c r="I195" i="18"/>
  <c r="H195" i="18"/>
  <c r="I187" i="18"/>
  <c r="H187" i="18"/>
  <c r="I179" i="18"/>
  <c r="H179" i="18"/>
  <c r="I171" i="18"/>
  <c r="H171" i="18"/>
  <c r="I163" i="18"/>
  <c r="H163" i="18"/>
  <c r="I155" i="18"/>
  <c r="H155" i="18"/>
  <c r="I147" i="18"/>
  <c r="H147" i="18"/>
  <c r="I139" i="18"/>
  <c r="H139" i="18"/>
  <c r="I131" i="18"/>
  <c r="H131" i="18"/>
  <c r="I123" i="18"/>
  <c r="H123" i="18"/>
  <c r="I115" i="18"/>
  <c r="H115" i="18"/>
  <c r="I107" i="18"/>
  <c r="H107" i="18"/>
  <c r="I99" i="18"/>
  <c r="H99" i="18"/>
  <c r="I91" i="18"/>
  <c r="H91" i="18"/>
  <c r="I83" i="18"/>
  <c r="H83" i="18"/>
  <c r="I75" i="18"/>
  <c r="H75" i="18"/>
  <c r="I67" i="18"/>
  <c r="H67" i="18"/>
  <c r="I59" i="18"/>
  <c r="H59" i="18"/>
  <c r="I51" i="18"/>
  <c r="H51" i="18"/>
  <c r="I43" i="18"/>
  <c r="H43" i="18"/>
  <c r="I35" i="18"/>
  <c r="H35" i="18"/>
  <c r="I27" i="18"/>
  <c r="H27" i="18"/>
  <c r="I19" i="18"/>
  <c r="H19" i="18"/>
  <c r="I193" i="35"/>
  <c r="H193" i="35"/>
  <c r="I185" i="35"/>
  <c r="H185" i="35"/>
  <c r="I177" i="35"/>
  <c r="H177" i="35"/>
  <c r="I169" i="35"/>
  <c r="H169" i="35"/>
  <c r="I161" i="35"/>
  <c r="H161" i="35"/>
  <c r="I153" i="35"/>
  <c r="H153" i="35"/>
  <c r="I145" i="35"/>
  <c r="H145" i="35"/>
  <c r="I137" i="35"/>
  <c r="H137" i="35"/>
  <c r="I129" i="35"/>
  <c r="H129" i="35"/>
  <c r="I121" i="35"/>
  <c r="H121" i="35"/>
  <c r="I113" i="35"/>
  <c r="H113" i="35"/>
  <c r="I105" i="35"/>
  <c r="H105" i="35"/>
  <c r="I97" i="35"/>
  <c r="H97" i="35"/>
  <c r="I89" i="35"/>
  <c r="H89" i="35"/>
  <c r="I81" i="35"/>
  <c r="H81" i="35"/>
  <c r="I73" i="35"/>
  <c r="H73" i="35"/>
  <c r="I65" i="35"/>
  <c r="H65" i="35"/>
  <c r="I57" i="35"/>
  <c r="H57" i="35"/>
  <c r="I49" i="35"/>
  <c r="H49" i="35"/>
  <c r="I41" i="35"/>
  <c r="H41" i="35"/>
  <c r="I33" i="35"/>
  <c r="H33" i="35"/>
  <c r="I162" i="39"/>
  <c r="H162" i="39"/>
  <c r="I154" i="39"/>
  <c r="H154" i="39"/>
  <c r="I146" i="39"/>
  <c r="H146" i="39"/>
  <c r="I138" i="39"/>
  <c r="H138" i="39"/>
  <c r="I130" i="39"/>
  <c r="H130" i="39"/>
  <c r="I122" i="39"/>
  <c r="H122" i="39"/>
  <c r="I114" i="39"/>
  <c r="H114" i="39"/>
  <c r="I106" i="39"/>
  <c r="H106" i="39"/>
  <c r="I98" i="39"/>
  <c r="H98" i="39"/>
  <c r="I90" i="39"/>
  <c r="H90" i="39"/>
  <c r="I82" i="39"/>
  <c r="H82" i="39"/>
  <c r="I74" i="39"/>
  <c r="H74" i="39"/>
  <c r="I66" i="39"/>
  <c r="H66" i="39"/>
  <c r="I58" i="39"/>
  <c r="H58" i="39"/>
  <c r="I50" i="39"/>
  <c r="H50" i="39"/>
  <c r="I42" i="39"/>
  <c r="H42" i="39"/>
  <c r="I34" i="39"/>
  <c r="H34" i="39"/>
  <c r="I26" i="39"/>
  <c r="H26" i="39"/>
  <c r="I200" i="38"/>
  <c r="H200" i="38"/>
  <c r="I192" i="38"/>
  <c r="H192" i="38"/>
  <c r="I184" i="38"/>
  <c r="H184" i="38"/>
  <c r="I176" i="38"/>
  <c r="H176" i="38"/>
  <c r="I168" i="38"/>
  <c r="H168" i="38"/>
  <c r="I160" i="38"/>
  <c r="H160" i="38"/>
  <c r="I152" i="38"/>
  <c r="H152" i="38"/>
  <c r="I144" i="38"/>
  <c r="H144" i="38"/>
  <c r="I136" i="38"/>
  <c r="H136" i="38"/>
  <c r="I128" i="38"/>
  <c r="H128" i="38"/>
  <c r="I120" i="38"/>
  <c r="H120" i="38"/>
  <c r="I112" i="38"/>
  <c r="H112" i="38"/>
  <c r="I104" i="38"/>
  <c r="H104" i="38"/>
  <c r="I96" i="38"/>
  <c r="H96" i="38"/>
  <c r="I88" i="38"/>
  <c r="H88" i="38"/>
  <c r="I80" i="38"/>
  <c r="H80" i="38"/>
  <c r="I72" i="38"/>
  <c r="H72" i="38"/>
  <c r="I64" i="38"/>
  <c r="H64" i="38"/>
  <c r="I56" i="38"/>
  <c r="H56" i="38"/>
  <c r="I48" i="38"/>
  <c r="H48" i="38"/>
  <c r="I40" i="38"/>
  <c r="H40" i="38"/>
  <c r="I32" i="38"/>
  <c r="H32" i="38"/>
  <c r="I24" i="38"/>
  <c r="H24" i="38"/>
  <c r="I198" i="37"/>
  <c r="H198" i="37"/>
  <c r="I190" i="37"/>
  <c r="H190" i="37"/>
  <c r="I182" i="37"/>
  <c r="H182" i="37"/>
  <c r="I174" i="37"/>
  <c r="H174" i="37"/>
  <c r="I166" i="37"/>
  <c r="H166" i="37"/>
  <c r="I158" i="37"/>
  <c r="H158" i="37"/>
  <c r="I150" i="37"/>
  <c r="H150" i="37"/>
  <c r="I142" i="37"/>
  <c r="H142" i="37"/>
  <c r="I134" i="37"/>
  <c r="H134" i="37"/>
  <c r="I126" i="37"/>
  <c r="H126" i="37"/>
  <c r="I118" i="37"/>
  <c r="H118" i="37"/>
  <c r="I110" i="37"/>
  <c r="H110" i="37"/>
  <c r="I102" i="37"/>
  <c r="H102" i="37"/>
  <c r="I94" i="37"/>
  <c r="H94" i="37"/>
  <c r="I86" i="37"/>
  <c r="H86" i="37"/>
  <c r="I78" i="37"/>
  <c r="H78" i="37"/>
  <c r="I70" i="37"/>
  <c r="H70" i="37"/>
  <c r="I62" i="37"/>
  <c r="H62" i="37"/>
  <c r="I54" i="37"/>
  <c r="H54" i="37"/>
  <c r="I46" i="37"/>
  <c r="H46" i="37"/>
  <c r="I38" i="37"/>
  <c r="H38" i="37"/>
  <c r="I30" i="37"/>
  <c r="H30" i="37"/>
  <c r="I22" i="37"/>
  <c r="H22" i="37"/>
  <c r="I196" i="17"/>
  <c r="H196" i="17"/>
  <c r="I188" i="17"/>
  <c r="H188" i="17"/>
  <c r="I180" i="17"/>
  <c r="H180" i="17"/>
  <c r="I172" i="17"/>
  <c r="H172" i="17"/>
  <c r="I164" i="17"/>
  <c r="H164" i="17"/>
  <c r="I156" i="17"/>
  <c r="H156" i="17"/>
  <c r="I148" i="17"/>
  <c r="H148" i="17"/>
  <c r="I140" i="17"/>
  <c r="H140" i="17"/>
  <c r="I132" i="17"/>
  <c r="H132" i="17"/>
  <c r="I124" i="17"/>
  <c r="H124" i="17"/>
  <c r="I116" i="17"/>
  <c r="H116" i="17"/>
  <c r="I108" i="17"/>
  <c r="H108" i="17"/>
  <c r="I100" i="17"/>
  <c r="H100" i="17"/>
  <c r="I92" i="17"/>
  <c r="H92" i="17"/>
  <c r="I84" i="17"/>
  <c r="H84" i="17"/>
  <c r="I76" i="17"/>
  <c r="H76" i="17"/>
  <c r="I68" i="17"/>
  <c r="H68" i="17"/>
  <c r="I60" i="17"/>
  <c r="H60" i="17"/>
  <c r="I52" i="17"/>
  <c r="H52" i="17"/>
  <c r="I44" i="17"/>
  <c r="H44" i="17"/>
  <c r="I36" i="17"/>
  <c r="H36" i="17"/>
  <c r="I28" i="17"/>
  <c r="H28" i="17"/>
  <c r="I20" i="17"/>
  <c r="H20" i="17"/>
  <c r="I194" i="11"/>
  <c r="H194" i="11"/>
  <c r="I186" i="11"/>
  <c r="H186" i="11"/>
  <c r="I178" i="11"/>
  <c r="H178" i="11"/>
  <c r="I170" i="11"/>
  <c r="H170" i="11"/>
  <c r="I162" i="11"/>
  <c r="H162" i="11"/>
  <c r="I154" i="11"/>
  <c r="H154" i="11"/>
  <c r="I146" i="11"/>
  <c r="H146" i="11"/>
  <c r="I138" i="11"/>
  <c r="H138" i="11"/>
  <c r="I130" i="11"/>
  <c r="H130" i="11"/>
  <c r="I122" i="11"/>
  <c r="H122" i="11"/>
  <c r="I114" i="11"/>
  <c r="H114" i="11"/>
  <c r="I106" i="11"/>
  <c r="H106" i="11"/>
  <c r="I98" i="11"/>
  <c r="H98" i="11"/>
  <c r="I90" i="11"/>
  <c r="H90" i="11"/>
  <c r="I82" i="11"/>
  <c r="H82" i="11"/>
  <c r="I74" i="11"/>
  <c r="H74" i="11"/>
  <c r="I66" i="11"/>
  <c r="H66" i="11"/>
  <c r="I58" i="11"/>
  <c r="H58" i="11"/>
  <c r="I50" i="11"/>
  <c r="H50" i="11"/>
  <c r="I42" i="11"/>
  <c r="H42" i="11"/>
  <c r="I34" i="11"/>
  <c r="H34" i="11"/>
  <c r="I26" i="11"/>
  <c r="H26" i="11"/>
  <c r="I200" i="8"/>
  <c r="H200" i="8"/>
  <c r="I192" i="8"/>
  <c r="H192" i="8"/>
  <c r="I184" i="8"/>
  <c r="H184" i="8"/>
  <c r="I176" i="8"/>
  <c r="H176" i="8"/>
  <c r="I168" i="8"/>
  <c r="H168" i="8"/>
  <c r="I160" i="8"/>
  <c r="H160" i="8"/>
  <c r="I152" i="8"/>
  <c r="H152" i="8"/>
  <c r="I144" i="8"/>
  <c r="H144" i="8"/>
  <c r="I136" i="8"/>
  <c r="H136" i="8"/>
  <c r="I128" i="8"/>
  <c r="H128" i="8"/>
  <c r="I120" i="8"/>
  <c r="H120" i="8"/>
  <c r="I112" i="8"/>
  <c r="H112" i="8"/>
  <c r="I104" i="8"/>
  <c r="H104" i="8"/>
  <c r="I96" i="8"/>
  <c r="H96" i="8"/>
  <c r="I88" i="8"/>
  <c r="H88" i="8"/>
  <c r="I80" i="8"/>
  <c r="H80" i="8"/>
  <c r="I72" i="8"/>
  <c r="H72" i="8"/>
  <c r="I64" i="8"/>
  <c r="H64" i="8"/>
  <c r="I56" i="8"/>
  <c r="H56" i="8"/>
  <c r="I48" i="8"/>
  <c r="H48" i="8"/>
  <c r="I40" i="8"/>
  <c r="H40" i="8"/>
  <c r="I32" i="8"/>
  <c r="H32" i="8"/>
  <c r="I24" i="8"/>
  <c r="H24" i="8"/>
  <c r="I198" i="36"/>
  <c r="H198" i="36"/>
  <c r="I190" i="36"/>
  <c r="H190" i="36"/>
  <c r="I182" i="36"/>
  <c r="H182" i="36"/>
  <c r="I174" i="36"/>
  <c r="H174" i="36"/>
  <c r="I166" i="36"/>
  <c r="H166" i="36"/>
  <c r="I158" i="36"/>
  <c r="H158" i="36"/>
  <c r="I150" i="36"/>
  <c r="H150" i="36"/>
  <c r="I142" i="36"/>
  <c r="H142" i="36"/>
  <c r="I134" i="36"/>
  <c r="H134" i="36"/>
  <c r="I126" i="36"/>
  <c r="H126" i="36"/>
  <c r="I118" i="36"/>
  <c r="H118" i="36"/>
  <c r="I110" i="36"/>
  <c r="H110" i="36"/>
  <c r="I102" i="36"/>
  <c r="H102" i="36"/>
  <c r="I94" i="36"/>
  <c r="H94" i="36"/>
  <c r="I86" i="36"/>
  <c r="H86" i="36"/>
  <c r="I78" i="36"/>
  <c r="H78" i="36"/>
  <c r="I70" i="36"/>
  <c r="H70" i="36"/>
  <c r="I62" i="36"/>
  <c r="H62" i="36"/>
  <c r="I54" i="36"/>
  <c r="H54" i="36"/>
  <c r="I46" i="36"/>
  <c r="H46" i="36"/>
  <c r="I38" i="36"/>
  <c r="H38" i="36"/>
  <c r="I30" i="36"/>
  <c r="H30" i="36"/>
  <c r="I22" i="36"/>
  <c r="H22" i="36"/>
  <c r="I196" i="21"/>
  <c r="H196" i="21"/>
  <c r="I188" i="21"/>
  <c r="H188" i="21"/>
  <c r="I180" i="21"/>
  <c r="H180" i="21"/>
  <c r="I172" i="21"/>
  <c r="H172" i="21"/>
  <c r="I164" i="21"/>
  <c r="H164" i="21"/>
  <c r="I156" i="21"/>
  <c r="H156" i="21"/>
  <c r="I148" i="21"/>
  <c r="H148" i="21"/>
  <c r="I140" i="21"/>
  <c r="H140" i="21"/>
  <c r="I132" i="21"/>
  <c r="H132" i="21"/>
  <c r="I124" i="21"/>
  <c r="H124" i="21"/>
  <c r="I116" i="21"/>
  <c r="H116" i="21"/>
  <c r="I108" i="21"/>
  <c r="H108" i="21"/>
  <c r="I100" i="21"/>
  <c r="H100" i="21"/>
  <c r="I92" i="21"/>
  <c r="H92" i="21"/>
  <c r="I84" i="21"/>
  <c r="H84" i="21"/>
  <c r="I76" i="21"/>
  <c r="H76" i="21"/>
  <c r="I68" i="21"/>
  <c r="H68" i="21"/>
  <c r="I60" i="21"/>
  <c r="H60" i="21"/>
  <c r="I52" i="21"/>
  <c r="H52" i="21"/>
  <c r="I44" i="21"/>
  <c r="H44" i="21"/>
  <c r="I36" i="21"/>
  <c r="H36" i="21"/>
  <c r="I28" i="21"/>
  <c r="H28" i="21"/>
  <c r="I20" i="21"/>
  <c r="H20" i="21"/>
  <c r="I194" i="18"/>
  <c r="H194" i="18"/>
  <c r="I186" i="18"/>
  <c r="H186" i="18"/>
  <c r="I178" i="18"/>
  <c r="H178" i="18"/>
  <c r="I170" i="18"/>
  <c r="H170" i="18"/>
  <c r="I162" i="18"/>
  <c r="H162" i="18"/>
  <c r="I154" i="18"/>
  <c r="H154" i="18"/>
  <c r="I146" i="18"/>
  <c r="H146" i="18"/>
  <c r="I138" i="18"/>
  <c r="H138" i="18"/>
  <c r="I130" i="18"/>
  <c r="H130" i="18"/>
  <c r="I122" i="18"/>
  <c r="H122" i="18"/>
  <c r="I114" i="18"/>
  <c r="H114" i="18"/>
  <c r="I106" i="18"/>
  <c r="H106" i="18"/>
  <c r="I98" i="18"/>
  <c r="H98" i="18"/>
  <c r="I90" i="18"/>
  <c r="H90" i="18"/>
  <c r="I82" i="18"/>
  <c r="H82" i="18"/>
  <c r="I74" i="18"/>
  <c r="H74" i="18"/>
  <c r="I66" i="18"/>
  <c r="H66" i="18"/>
  <c r="I58" i="18"/>
  <c r="H58" i="18"/>
  <c r="I50" i="18"/>
  <c r="H50" i="18"/>
  <c r="I42" i="18"/>
  <c r="H42" i="18"/>
  <c r="I34" i="18"/>
  <c r="H34" i="18"/>
  <c r="I26" i="18"/>
  <c r="H26" i="18"/>
  <c r="I200" i="35"/>
  <c r="H200" i="35"/>
  <c r="I192" i="35"/>
  <c r="H192" i="35"/>
  <c r="I184" i="35"/>
  <c r="H184" i="35"/>
  <c r="I176" i="35"/>
  <c r="H176" i="35"/>
  <c r="I168" i="35"/>
  <c r="H168" i="35"/>
  <c r="I160" i="35"/>
  <c r="H160" i="35"/>
  <c r="I152" i="35"/>
  <c r="H152" i="35"/>
  <c r="I144" i="35"/>
  <c r="H144" i="35"/>
  <c r="I136" i="35"/>
  <c r="H136" i="35"/>
  <c r="I128" i="35"/>
  <c r="H128" i="35"/>
  <c r="I120" i="35"/>
  <c r="H120" i="35"/>
  <c r="I112" i="35"/>
  <c r="H112" i="35"/>
  <c r="I104" i="35"/>
  <c r="H104" i="35"/>
  <c r="I96" i="35"/>
  <c r="H96" i="35"/>
  <c r="I88" i="35"/>
  <c r="H88" i="35"/>
  <c r="I80" i="35"/>
  <c r="H80" i="35"/>
  <c r="I72" i="35"/>
  <c r="H72" i="35"/>
  <c r="I64" i="35"/>
  <c r="H64" i="35"/>
  <c r="I56" i="35"/>
  <c r="H56" i="35"/>
  <c r="I48" i="35"/>
  <c r="H48" i="35"/>
  <c r="I40" i="35"/>
  <c r="H40" i="35"/>
  <c r="I226" i="16"/>
  <c r="H226" i="16"/>
  <c r="I227" i="49"/>
  <c r="H227" i="49"/>
  <c r="I226" i="47"/>
  <c r="H226" i="47"/>
  <c r="J226" i="47" s="1"/>
  <c r="I226" i="45"/>
  <c r="H226" i="45"/>
  <c r="I227" i="23"/>
  <c r="H227" i="23"/>
  <c r="I226" i="7"/>
  <c r="H226" i="7"/>
  <c r="I226" i="25"/>
  <c r="H226" i="25"/>
  <c r="J226" i="25" s="1"/>
  <c r="I226" i="39"/>
  <c r="H226" i="39"/>
  <c r="I227" i="38"/>
  <c r="H227" i="38"/>
  <c r="I226" i="11"/>
  <c r="H226" i="11"/>
  <c r="I227" i="8"/>
  <c r="H227" i="8"/>
  <c r="J227" i="8" s="1"/>
  <c r="I226" i="18"/>
  <c r="H226" i="18"/>
  <c r="I227" i="35"/>
  <c r="H227" i="35"/>
  <c r="I133" i="26"/>
  <c r="H133" i="26"/>
  <c r="I125" i="26"/>
  <c r="H125" i="26"/>
  <c r="I117" i="26"/>
  <c r="H117" i="26"/>
  <c r="I109" i="26"/>
  <c r="H109" i="26"/>
  <c r="I101" i="26"/>
  <c r="H101" i="26"/>
  <c r="I93" i="26"/>
  <c r="H93" i="26"/>
  <c r="I85" i="26"/>
  <c r="H85" i="26"/>
  <c r="I77" i="26"/>
  <c r="H77" i="26"/>
  <c r="I69" i="26"/>
  <c r="H69" i="26"/>
  <c r="I61" i="26"/>
  <c r="H61" i="26"/>
  <c r="I53" i="26"/>
  <c r="H53" i="26"/>
  <c r="I45" i="26"/>
  <c r="H45" i="26"/>
  <c r="J45" i="26" s="1"/>
  <c r="I37" i="26"/>
  <c r="H37" i="26"/>
  <c r="I29" i="26"/>
  <c r="H29" i="26"/>
  <c r="J29" i="26" s="1"/>
  <c r="I21" i="26"/>
  <c r="H21" i="26"/>
  <c r="I195" i="29"/>
  <c r="H195" i="29"/>
  <c r="I187" i="29"/>
  <c r="H187" i="29"/>
  <c r="I179" i="29"/>
  <c r="H179" i="29"/>
  <c r="I171" i="29"/>
  <c r="H171" i="29"/>
  <c r="I163" i="29"/>
  <c r="H163" i="29"/>
  <c r="I155" i="29"/>
  <c r="H155" i="29"/>
  <c r="I147" i="29"/>
  <c r="H147" i="29"/>
  <c r="I139" i="29"/>
  <c r="H139" i="29"/>
  <c r="I131" i="29"/>
  <c r="H131" i="29"/>
  <c r="I123" i="29"/>
  <c r="H123" i="29"/>
  <c r="I115" i="29"/>
  <c r="H115" i="29"/>
  <c r="I107" i="29"/>
  <c r="H107" i="29"/>
  <c r="I99" i="29"/>
  <c r="H99" i="29"/>
  <c r="I91" i="29"/>
  <c r="H91" i="29"/>
  <c r="I83" i="29"/>
  <c r="H83" i="29"/>
  <c r="I75" i="29"/>
  <c r="H75" i="29"/>
  <c r="I67" i="29"/>
  <c r="H67" i="29"/>
  <c r="I59" i="29"/>
  <c r="H59" i="29"/>
  <c r="I51" i="29"/>
  <c r="H51" i="29"/>
  <c r="I43" i="29"/>
  <c r="H43" i="29"/>
  <c r="I35" i="29"/>
  <c r="H35" i="29"/>
  <c r="I27" i="29"/>
  <c r="H27" i="29"/>
  <c r="I19" i="29"/>
  <c r="H19" i="29"/>
  <c r="I193" i="39"/>
  <c r="H193" i="39"/>
  <c r="I185" i="39"/>
  <c r="H185" i="39"/>
  <c r="I177" i="39"/>
  <c r="H177" i="39"/>
  <c r="I169" i="39"/>
  <c r="H169" i="39"/>
  <c r="I161" i="39"/>
  <c r="H161" i="39"/>
  <c r="I153" i="39"/>
  <c r="H153" i="39"/>
  <c r="I145" i="39"/>
  <c r="H145" i="39"/>
  <c r="I137" i="39"/>
  <c r="H137" i="39"/>
  <c r="I129" i="39"/>
  <c r="H129" i="39"/>
  <c r="I121" i="39"/>
  <c r="H121" i="39"/>
  <c r="I113" i="39"/>
  <c r="H113" i="39"/>
  <c r="I105" i="39"/>
  <c r="H105" i="39"/>
  <c r="I97" i="39"/>
  <c r="H97" i="39"/>
  <c r="I89" i="39"/>
  <c r="H89" i="39"/>
  <c r="I81" i="39"/>
  <c r="H81" i="39"/>
  <c r="I73" i="39"/>
  <c r="H73" i="39"/>
  <c r="I65" i="39"/>
  <c r="H65" i="39"/>
  <c r="I57" i="39"/>
  <c r="H57" i="39"/>
  <c r="I49" i="39"/>
  <c r="H49" i="39"/>
  <c r="I41" i="39"/>
  <c r="H41" i="39"/>
  <c r="I33" i="39"/>
  <c r="H33" i="39"/>
  <c r="I25" i="39"/>
  <c r="H25" i="39"/>
  <c r="I199" i="38"/>
  <c r="H199" i="38"/>
  <c r="I191" i="38"/>
  <c r="H191" i="38"/>
  <c r="I183" i="38"/>
  <c r="H183" i="38"/>
  <c r="I175" i="38"/>
  <c r="H175" i="38"/>
  <c r="I167" i="38"/>
  <c r="H167" i="38"/>
  <c r="I159" i="38"/>
  <c r="H159" i="38"/>
  <c r="I151" i="38"/>
  <c r="H151" i="38"/>
  <c r="I143" i="38"/>
  <c r="H143" i="38"/>
  <c r="I135" i="38"/>
  <c r="H135" i="38"/>
  <c r="I127" i="38"/>
  <c r="H127" i="38"/>
  <c r="I119" i="38"/>
  <c r="H119" i="38"/>
  <c r="I111" i="38"/>
  <c r="H111" i="38"/>
  <c r="I103" i="38"/>
  <c r="H103" i="38"/>
  <c r="I95" i="38"/>
  <c r="H95" i="38"/>
  <c r="I87" i="38"/>
  <c r="H87" i="38"/>
  <c r="I79" i="38"/>
  <c r="H79" i="38"/>
  <c r="I71" i="38"/>
  <c r="H71" i="38"/>
  <c r="I63" i="38"/>
  <c r="H63" i="38"/>
  <c r="I55" i="38"/>
  <c r="H55" i="38"/>
  <c r="I47" i="38"/>
  <c r="H47" i="38"/>
  <c r="I39" i="38"/>
  <c r="H39" i="38"/>
  <c r="I31" i="38"/>
  <c r="H31" i="38"/>
  <c r="I23" i="38"/>
  <c r="H23" i="38"/>
  <c r="I197" i="37"/>
  <c r="H197" i="37"/>
  <c r="I189" i="37"/>
  <c r="H189" i="37"/>
  <c r="I181" i="37"/>
  <c r="H181" i="37"/>
  <c r="I173" i="37"/>
  <c r="H173" i="37"/>
  <c r="I165" i="37"/>
  <c r="H165" i="37"/>
  <c r="I157" i="37"/>
  <c r="H157" i="37"/>
  <c r="I149" i="37"/>
  <c r="H149" i="37"/>
  <c r="I141" i="37"/>
  <c r="H141" i="37"/>
  <c r="I133" i="37"/>
  <c r="H133" i="37"/>
  <c r="I125" i="37"/>
  <c r="H125" i="37"/>
  <c r="I117" i="37"/>
  <c r="H117" i="37"/>
  <c r="I109" i="37"/>
  <c r="H109" i="37"/>
  <c r="I101" i="37"/>
  <c r="H101" i="37"/>
  <c r="I93" i="37"/>
  <c r="H93" i="37"/>
  <c r="I85" i="37"/>
  <c r="H85" i="37"/>
  <c r="I77" i="37"/>
  <c r="H77" i="37"/>
  <c r="I69" i="37"/>
  <c r="H69" i="37"/>
  <c r="I61" i="37"/>
  <c r="H61" i="37"/>
  <c r="I53" i="37"/>
  <c r="H53" i="37"/>
  <c r="I45" i="37"/>
  <c r="H45" i="37"/>
  <c r="I37" i="37"/>
  <c r="H37" i="37"/>
  <c r="I29" i="37"/>
  <c r="H29" i="37"/>
  <c r="I21" i="37"/>
  <c r="H21" i="37"/>
  <c r="I195" i="17"/>
  <c r="H195" i="17"/>
  <c r="I187" i="17"/>
  <c r="H187" i="17"/>
  <c r="I179" i="17"/>
  <c r="H179" i="17"/>
  <c r="I171" i="17"/>
  <c r="H171" i="17"/>
  <c r="I163" i="17"/>
  <c r="H163" i="17"/>
  <c r="I155" i="17"/>
  <c r="H155" i="17"/>
  <c r="I147" i="17"/>
  <c r="H147" i="17"/>
  <c r="I139" i="17"/>
  <c r="H139" i="17"/>
  <c r="I131" i="17"/>
  <c r="H131" i="17"/>
  <c r="I123" i="17"/>
  <c r="H123" i="17"/>
  <c r="I115" i="17"/>
  <c r="H115" i="17"/>
  <c r="I107" i="17"/>
  <c r="H107" i="17"/>
  <c r="I99" i="17"/>
  <c r="H99" i="17"/>
  <c r="I91" i="17"/>
  <c r="H91" i="17"/>
  <c r="I83" i="17"/>
  <c r="H83" i="17"/>
  <c r="I75" i="17"/>
  <c r="H75" i="17"/>
  <c r="I67" i="17"/>
  <c r="H67" i="17"/>
  <c r="I59" i="17"/>
  <c r="H59" i="17"/>
  <c r="I51" i="17"/>
  <c r="H51" i="17"/>
  <c r="I43" i="17"/>
  <c r="H43" i="17"/>
  <c r="I35" i="17"/>
  <c r="H35" i="17"/>
  <c r="I27" i="17"/>
  <c r="H27" i="17"/>
  <c r="I19" i="17"/>
  <c r="H19" i="17"/>
  <c r="I193" i="11"/>
  <c r="H193" i="11"/>
  <c r="I185" i="11"/>
  <c r="H185" i="11"/>
  <c r="I177" i="11"/>
  <c r="H177" i="11"/>
  <c r="I169" i="11"/>
  <c r="H169" i="11"/>
  <c r="I161" i="11"/>
  <c r="H161" i="11"/>
  <c r="I153" i="11"/>
  <c r="H153" i="11"/>
  <c r="I145" i="11"/>
  <c r="H145" i="11"/>
  <c r="I137" i="11"/>
  <c r="H137" i="11"/>
  <c r="I129" i="11"/>
  <c r="H129" i="11"/>
  <c r="I121" i="11"/>
  <c r="H121" i="11"/>
  <c r="I113" i="11"/>
  <c r="H113" i="11"/>
  <c r="I105" i="11"/>
  <c r="H105" i="11"/>
  <c r="I97" i="11"/>
  <c r="H97" i="11"/>
  <c r="I89" i="11"/>
  <c r="H89" i="11"/>
  <c r="I81" i="11"/>
  <c r="H81" i="11"/>
  <c r="I73" i="11"/>
  <c r="H73" i="11"/>
  <c r="I65" i="11"/>
  <c r="H65" i="11"/>
  <c r="I57" i="11"/>
  <c r="H57" i="11"/>
  <c r="I49" i="11"/>
  <c r="H49" i="11"/>
  <c r="I41" i="11"/>
  <c r="H41" i="11"/>
  <c r="I33" i="11"/>
  <c r="H33" i="11"/>
  <c r="I25" i="11"/>
  <c r="H25" i="11"/>
  <c r="I199" i="8"/>
  <c r="H199" i="8"/>
  <c r="I191" i="8"/>
  <c r="H191" i="8"/>
  <c r="I183" i="8"/>
  <c r="H183" i="8"/>
  <c r="I175" i="8"/>
  <c r="H175" i="8"/>
  <c r="I167" i="8"/>
  <c r="H167" i="8"/>
  <c r="I159" i="8"/>
  <c r="H159" i="8"/>
  <c r="I151" i="8"/>
  <c r="H151" i="8"/>
  <c r="I143" i="8"/>
  <c r="H143" i="8"/>
  <c r="I135" i="8"/>
  <c r="H135" i="8"/>
  <c r="I127" i="8"/>
  <c r="H127" i="8"/>
  <c r="I119" i="8"/>
  <c r="H119" i="8"/>
  <c r="I111" i="8"/>
  <c r="H111" i="8"/>
  <c r="I103" i="8"/>
  <c r="H103" i="8"/>
  <c r="I95" i="8"/>
  <c r="H95" i="8"/>
  <c r="I87" i="8"/>
  <c r="H87" i="8"/>
  <c r="I79" i="8"/>
  <c r="H79" i="8"/>
  <c r="I71" i="8"/>
  <c r="H71" i="8"/>
  <c r="I63" i="8"/>
  <c r="H63" i="8"/>
  <c r="I55" i="8"/>
  <c r="H55" i="8"/>
  <c r="I47" i="8"/>
  <c r="H47" i="8"/>
  <c r="I39" i="8"/>
  <c r="H39" i="8"/>
  <c r="I31" i="8"/>
  <c r="H31" i="8"/>
  <c r="I23" i="8"/>
  <c r="H23" i="8"/>
  <c r="I197" i="36"/>
  <c r="H197" i="36"/>
  <c r="I189" i="36"/>
  <c r="H189" i="36"/>
  <c r="I181" i="36"/>
  <c r="H181" i="36"/>
  <c r="I173" i="36"/>
  <c r="H173" i="36"/>
  <c r="I165" i="36"/>
  <c r="H165" i="36"/>
  <c r="I157" i="36"/>
  <c r="H157" i="36"/>
  <c r="I149" i="36"/>
  <c r="H149" i="36"/>
  <c r="I141" i="36"/>
  <c r="H141" i="36"/>
  <c r="I133" i="36"/>
  <c r="H133" i="36"/>
  <c r="I125" i="36"/>
  <c r="H125" i="36"/>
  <c r="I117" i="36"/>
  <c r="H117" i="36"/>
  <c r="I109" i="36"/>
  <c r="H109" i="36"/>
  <c r="I101" i="36"/>
  <c r="H101" i="36"/>
  <c r="I93" i="36"/>
  <c r="H93" i="36"/>
  <c r="I85" i="36"/>
  <c r="H85" i="36"/>
  <c r="I77" i="36"/>
  <c r="H77" i="36"/>
  <c r="I69" i="36"/>
  <c r="H69" i="36"/>
  <c r="I61" i="36"/>
  <c r="H61" i="36"/>
  <c r="I53" i="36"/>
  <c r="H53" i="36"/>
  <c r="I45" i="36"/>
  <c r="H45" i="36"/>
  <c r="I37" i="36"/>
  <c r="H37" i="36"/>
  <c r="I29" i="36"/>
  <c r="H29" i="36"/>
  <c r="I21" i="36"/>
  <c r="H21" i="36"/>
  <c r="I195" i="21"/>
  <c r="H195" i="21"/>
  <c r="I187" i="21"/>
  <c r="H187" i="21"/>
  <c r="I179" i="21"/>
  <c r="H179" i="21"/>
  <c r="I171" i="21"/>
  <c r="H171" i="21"/>
  <c r="I163" i="21"/>
  <c r="H163" i="21"/>
  <c r="I155" i="21"/>
  <c r="H155" i="21"/>
  <c r="I147" i="21"/>
  <c r="H147" i="21"/>
  <c r="I139" i="21"/>
  <c r="H139" i="21"/>
  <c r="I131" i="21"/>
  <c r="H131" i="21"/>
  <c r="I123" i="21"/>
  <c r="H123" i="21"/>
  <c r="I115" i="21"/>
  <c r="H115" i="21"/>
  <c r="I107" i="21"/>
  <c r="H107" i="21"/>
  <c r="I99" i="21"/>
  <c r="H99" i="21"/>
  <c r="I91" i="21"/>
  <c r="H91" i="21"/>
  <c r="I83" i="21"/>
  <c r="H83" i="21"/>
  <c r="I75" i="21"/>
  <c r="H75" i="21"/>
  <c r="I67" i="21"/>
  <c r="H67" i="21"/>
  <c r="I59" i="21"/>
  <c r="H59" i="21"/>
  <c r="I51" i="21"/>
  <c r="H51" i="21"/>
  <c r="I43" i="21"/>
  <c r="H43" i="21"/>
  <c r="I35" i="21"/>
  <c r="H35" i="21"/>
  <c r="I27" i="21"/>
  <c r="H27" i="21"/>
  <c r="I19" i="21"/>
  <c r="H19" i="21"/>
  <c r="I193" i="18"/>
  <c r="H193" i="18"/>
  <c r="I185" i="18"/>
  <c r="H185" i="18"/>
  <c r="I177" i="18"/>
  <c r="H177" i="18"/>
  <c r="I169" i="18"/>
  <c r="H169" i="18"/>
  <c r="I161" i="18"/>
  <c r="H161" i="18"/>
  <c r="I153" i="18"/>
  <c r="H153" i="18"/>
  <c r="I145" i="18"/>
  <c r="H145" i="18"/>
  <c r="I137" i="18"/>
  <c r="H137" i="18"/>
  <c r="I129" i="18"/>
  <c r="H129" i="18"/>
  <c r="I121" i="18"/>
  <c r="H121" i="18"/>
  <c r="I113" i="18"/>
  <c r="H113" i="18"/>
  <c r="I105" i="18"/>
  <c r="H105" i="18"/>
  <c r="I97" i="18"/>
  <c r="H97" i="18"/>
  <c r="I89" i="18"/>
  <c r="H89" i="18"/>
  <c r="I81" i="18"/>
  <c r="H81" i="18"/>
  <c r="I73" i="18"/>
  <c r="H73" i="18"/>
  <c r="I65" i="18"/>
  <c r="H65" i="18"/>
  <c r="I57" i="18"/>
  <c r="H57" i="18"/>
  <c r="I49" i="18"/>
  <c r="H49" i="18"/>
  <c r="I41" i="18"/>
  <c r="H41" i="18"/>
  <c r="I33" i="18"/>
  <c r="H33" i="18"/>
  <c r="I25" i="18"/>
  <c r="H25" i="18"/>
  <c r="I199" i="35"/>
  <c r="H199" i="35"/>
  <c r="I191" i="35"/>
  <c r="H191" i="35"/>
  <c r="I183" i="35"/>
  <c r="H183" i="35"/>
  <c r="I175" i="35"/>
  <c r="H175" i="35"/>
  <c r="I167" i="35"/>
  <c r="H167" i="35"/>
  <c r="I159" i="35"/>
  <c r="H159" i="35"/>
  <c r="I151" i="35"/>
  <c r="H151" i="35"/>
  <c r="I143" i="35"/>
  <c r="H143" i="35"/>
  <c r="I135" i="35"/>
  <c r="H135" i="35"/>
  <c r="I127" i="35"/>
  <c r="H127" i="35"/>
  <c r="I119" i="35"/>
  <c r="H119" i="35"/>
  <c r="I111" i="35"/>
  <c r="H111" i="35"/>
  <c r="I103" i="35"/>
  <c r="H103" i="35"/>
  <c r="I95" i="35"/>
  <c r="H95" i="35"/>
  <c r="I87" i="35"/>
  <c r="H87" i="35"/>
  <c r="I79" i="35"/>
  <c r="H79" i="35"/>
  <c r="I71" i="35"/>
  <c r="H71" i="35"/>
  <c r="I63" i="35"/>
  <c r="H63" i="35"/>
  <c r="I55" i="35"/>
  <c r="H55" i="35"/>
  <c r="I47" i="35"/>
  <c r="H47" i="35"/>
  <c r="I39" i="35"/>
  <c r="H39" i="35"/>
  <c r="I56" i="39"/>
  <c r="H56" i="39"/>
  <c r="I48" i="39"/>
  <c r="H48" i="39"/>
  <c r="I40" i="39"/>
  <c r="H40" i="39"/>
  <c r="I32" i="39"/>
  <c r="H32" i="39"/>
  <c r="I24" i="39"/>
  <c r="H24" i="39"/>
  <c r="I198" i="38"/>
  <c r="H198" i="38"/>
  <c r="I190" i="38"/>
  <c r="H190" i="38"/>
  <c r="I182" i="38"/>
  <c r="H182" i="38"/>
  <c r="I174" i="38"/>
  <c r="H174" i="38"/>
  <c r="I166" i="38"/>
  <c r="H166" i="38"/>
  <c r="I158" i="38"/>
  <c r="H158" i="38"/>
  <c r="I150" i="38"/>
  <c r="H150" i="38"/>
  <c r="I142" i="38"/>
  <c r="H142" i="38"/>
  <c r="I134" i="38"/>
  <c r="H134" i="38"/>
  <c r="I126" i="38"/>
  <c r="H126" i="38"/>
  <c r="I118" i="38"/>
  <c r="H118" i="38"/>
  <c r="I110" i="38"/>
  <c r="H110" i="38"/>
  <c r="I102" i="38"/>
  <c r="H102" i="38"/>
  <c r="I94" i="38"/>
  <c r="H94" i="38"/>
  <c r="I86" i="38"/>
  <c r="H86" i="38"/>
  <c r="I78" i="38"/>
  <c r="H78" i="38"/>
  <c r="I70" i="38"/>
  <c r="H70" i="38"/>
  <c r="I62" i="38"/>
  <c r="H62" i="38"/>
  <c r="I54" i="38"/>
  <c r="H54" i="38"/>
  <c r="I46" i="38"/>
  <c r="H46" i="38"/>
  <c r="I38" i="38"/>
  <c r="H38" i="38"/>
  <c r="I30" i="38"/>
  <c r="H30" i="38"/>
  <c r="I22" i="38"/>
  <c r="H22" i="38"/>
  <c r="I196" i="37"/>
  <c r="H196" i="37"/>
  <c r="I188" i="37"/>
  <c r="H188" i="37"/>
  <c r="I180" i="37"/>
  <c r="H180" i="37"/>
  <c r="I172" i="37"/>
  <c r="H172" i="37"/>
  <c r="I164" i="37"/>
  <c r="H164" i="37"/>
  <c r="I156" i="37"/>
  <c r="H156" i="37"/>
  <c r="I148" i="37"/>
  <c r="H148" i="37"/>
  <c r="I140" i="37"/>
  <c r="H140" i="37"/>
  <c r="I132" i="37"/>
  <c r="H132" i="37"/>
  <c r="I124" i="37"/>
  <c r="H124" i="37"/>
  <c r="I116" i="37"/>
  <c r="H116" i="37"/>
  <c r="I108" i="37"/>
  <c r="H108" i="37"/>
  <c r="I100" i="37"/>
  <c r="H100" i="37"/>
  <c r="I92" i="37"/>
  <c r="H92" i="37"/>
  <c r="I84" i="37"/>
  <c r="H84" i="37"/>
  <c r="I76" i="37"/>
  <c r="H76" i="37"/>
  <c r="I68" i="37"/>
  <c r="H68" i="37"/>
  <c r="I60" i="37"/>
  <c r="H60" i="37"/>
  <c r="I52" i="37"/>
  <c r="H52" i="37"/>
  <c r="I44" i="37"/>
  <c r="H44" i="37"/>
  <c r="I36" i="37"/>
  <c r="H36" i="37"/>
  <c r="I28" i="37"/>
  <c r="H28" i="37"/>
  <c r="I20" i="37"/>
  <c r="H20" i="37"/>
  <c r="I194" i="17"/>
  <c r="H194" i="17"/>
  <c r="I186" i="17"/>
  <c r="H186" i="17"/>
  <c r="I178" i="17"/>
  <c r="H178" i="17"/>
  <c r="I170" i="17"/>
  <c r="H170" i="17"/>
  <c r="I162" i="17"/>
  <c r="H162" i="17"/>
  <c r="I154" i="17"/>
  <c r="H154" i="17"/>
  <c r="I146" i="17"/>
  <c r="H146" i="17"/>
  <c r="I138" i="17"/>
  <c r="H138" i="17"/>
  <c r="I130" i="17"/>
  <c r="H130" i="17"/>
  <c r="I122" i="17"/>
  <c r="H122" i="17"/>
  <c r="I114" i="17"/>
  <c r="H114" i="17"/>
  <c r="I106" i="17"/>
  <c r="H106" i="17"/>
  <c r="I98" i="17"/>
  <c r="H98" i="17"/>
  <c r="I90" i="17"/>
  <c r="H90" i="17"/>
  <c r="I82" i="17"/>
  <c r="H82" i="17"/>
  <c r="I74" i="17"/>
  <c r="H74" i="17"/>
  <c r="I66" i="17"/>
  <c r="H66" i="17"/>
  <c r="I58" i="17"/>
  <c r="H58" i="17"/>
  <c r="I50" i="17"/>
  <c r="H50" i="17"/>
  <c r="I42" i="17"/>
  <c r="H42" i="17"/>
  <c r="I34" i="17"/>
  <c r="H34" i="17"/>
  <c r="I26" i="17"/>
  <c r="H26" i="17"/>
  <c r="I200" i="11"/>
  <c r="H200" i="11"/>
  <c r="I192" i="11"/>
  <c r="H192" i="11"/>
  <c r="I184" i="11"/>
  <c r="H184" i="11"/>
  <c r="I176" i="11"/>
  <c r="H176" i="11"/>
  <c r="I168" i="11"/>
  <c r="H168" i="11"/>
  <c r="I160" i="11"/>
  <c r="H160" i="11"/>
  <c r="I152" i="11"/>
  <c r="H152" i="11"/>
  <c r="I144" i="11"/>
  <c r="H144" i="11"/>
  <c r="I136" i="11"/>
  <c r="H136" i="11"/>
  <c r="I128" i="11"/>
  <c r="H128" i="11"/>
  <c r="I120" i="11"/>
  <c r="H120" i="11"/>
  <c r="I112" i="11"/>
  <c r="H112" i="11"/>
  <c r="I104" i="11"/>
  <c r="H104" i="11"/>
  <c r="I96" i="11"/>
  <c r="H96" i="11"/>
  <c r="I88" i="11"/>
  <c r="H88" i="11"/>
  <c r="I80" i="11"/>
  <c r="H80" i="11"/>
  <c r="I72" i="11"/>
  <c r="H72" i="11"/>
  <c r="I64" i="11"/>
  <c r="H64" i="11"/>
  <c r="I56" i="11"/>
  <c r="H56" i="11"/>
  <c r="I48" i="11"/>
  <c r="H48" i="11"/>
  <c r="I40" i="11"/>
  <c r="H40" i="11"/>
  <c r="I32" i="11"/>
  <c r="H32" i="11"/>
  <c r="I24" i="11"/>
  <c r="H24" i="11"/>
  <c r="I198" i="8"/>
  <c r="H198" i="8"/>
  <c r="I190" i="8"/>
  <c r="H190" i="8"/>
  <c r="I182" i="8"/>
  <c r="H182" i="8"/>
  <c r="I174" i="8"/>
  <c r="H174" i="8"/>
  <c r="I166" i="8"/>
  <c r="H166" i="8"/>
  <c r="I158" i="8"/>
  <c r="H158" i="8"/>
  <c r="I150" i="8"/>
  <c r="H150" i="8"/>
  <c r="I142" i="8"/>
  <c r="H142" i="8"/>
  <c r="I134" i="8"/>
  <c r="H134" i="8"/>
  <c r="I126" i="8"/>
  <c r="H126" i="8"/>
  <c r="I118" i="8"/>
  <c r="H118" i="8"/>
  <c r="I110" i="8"/>
  <c r="H110" i="8"/>
  <c r="I102" i="8"/>
  <c r="H102" i="8"/>
  <c r="I94" i="8"/>
  <c r="H94" i="8"/>
  <c r="I86" i="8"/>
  <c r="H86" i="8"/>
  <c r="I78" i="8"/>
  <c r="H78" i="8"/>
  <c r="I70" i="8"/>
  <c r="H70" i="8"/>
  <c r="I62" i="8"/>
  <c r="H62" i="8"/>
  <c r="I54" i="8"/>
  <c r="H54" i="8"/>
  <c r="I46" i="8"/>
  <c r="H46" i="8"/>
  <c r="I38" i="8"/>
  <c r="H38" i="8"/>
  <c r="I30" i="8"/>
  <c r="H30" i="8"/>
  <c r="I22" i="8"/>
  <c r="H22" i="8"/>
  <c r="I196" i="36"/>
  <c r="H196" i="36"/>
  <c r="I188" i="36"/>
  <c r="H188" i="36"/>
  <c r="I180" i="36"/>
  <c r="H180" i="36"/>
  <c r="I172" i="36"/>
  <c r="H172" i="36"/>
  <c r="I164" i="36"/>
  <c r="H164" i="36"/>
  <c r="I156" i="36"/>
  <c r="H156" i="36"/>
  <c r="I148" i="36"/>
  <c r="H148" i="36"/>
  <c r="I140" i="36"/>
  <c r="H140" i="36"/>
  <c r="I132" i="36"/>
  <c r="H132" i="36"/>
  <c r="I124" i="36"/>
  <c r="H124" i="36"/>
  <c r="I116" i="36"/>
  <c r="H116" i="36"/>
  <c r="I108" i="36"/>
  <c r="H108" i="36"/>
  <c r="I100" i="36"/>
  <c r="H100" i="36"/>
  <c r="I92" i="36"/>
  <c r="H92" i="36"/>
  <c r="I84" i="36"/>
  <c r="H84" i="36"/>
  <c r="I76" i="36"/>
  <c r="H76" i="36"/>
  <c r="I68" i="36"/>
  <c r="H68" i="36"/>
  <c r="I60" i="36"/>
  <c r="H60" i="36"/>
  <c r="I52" i="36"/>
  <c r="H52" i="36"/>
  <c r="I44" i="36"/>
  <c r="H44" i="36"/>
  <c r="I36" i="36"/>
  <c r="H36" i="36"/>
  <c r="I28" i="36"/>
  <c r="H28" i="36"/>
  <c r="I20" i="36"/>
  <c r="H20" i="36"/>
  <c r="I194" i="21"/>
  <c r="H194" i="21"/>
  <c r="I186" i="21"/>
  <c r="H186" i="21"/>
  <c r="I178" i="21"/>
  <c r="H178" i="21"/>
  <c r="I170" i="21"/>
  <c r="H170" i="21"/>
  <c r="I162" i="21"/>
  <c r="H162" i="21"/>
  <c r="I154" i="21"/>
  <c r="H154" i="21"/>
  <c r="I146" i="21"/>
  <c r="H146" i="21"/>
  <c r="I138" i="21"/>
  <c r="H138" i="21"/>
  <c r="I130" i="21"/>
  <c r="H130" i="21"/>
  <c r="I122" i="21"/>
  <c r="H122" i="21"/>
  <c r="I114" i="21"/>
  <c r="H114" i="21"/>
  <c r="I106" i="21"/>
  <c r="H106" i="21"/>
  <c r="I98" i="21"/>
  <c r="H98" i="21"/>
  <c r="I90" i="21"/>
  <c r="H90" i="21"/>
  <c r="I82" i="21"/>
  <c r="H82" i="21"/>
  <c r="I74" i="21"/>
  <c r="H74" i="21"/>
  <c r="I66" i="21"/>
  <c r="H66" i="21"/>
  <c r="I58" i="21"/>
  <c r="H58" i="21"/>
  <c r="I50" i="21"/>
  <c r="H50" i="21"/>
  <c r="I42" i="21"/>
  <c r="H42" i="21"/>
  <c r="I34" i="21"/>
  <c r="H34" i="21"/>
  <c r="I26" i="21"/>
  <c r="H26" i="21"/>
  <c r="I200" i="18"/>
  <c r="H200" i="18"/>
  <c r="I192" i="18"/>
  <c r="H192" i="18"/>
  <c r="I184" i="18"/>
  <c r="H184" i="18"/>
  <c r="I176" i="18"/>
  <c r="H176" i="18"/>
  <c r="I168" i="18"/>
  <c r="H168" i="18"/>
  <c r="I160" i="18"/>
  <c r="H160" i="18"/>
  <c r="I152" i="18"/>
  <c r="H152" i="18"/>
  <c r="I144" i="18"/>
  <c r="H144" i="18"/>
  <c r="I136" i="18"/>
  <c r="H136" i="18"/>
  <c r="I128" i="18"/>
  <c r="H128" i="18"/>
  <c r="I120" i="18"/>
  <c r="H120" i="18"/>
  <c r="I112" i="18"/>
  <c r="H112" i="18"/>
  <c r="I104" i="18"/>
  <c r="H104" i="18"/>
  <c r="I96" i="18"/>
  <c r="H96" i="18"/>
  <c r="I88" i="18"/>
  <c r="H88" i="18"/>
  <c r="I80" i="18"/>
  <c r="H80" i="18"/>
  <c r="I72" i="18"/>
  <c r="H72" i="18"/>
  <c r="I64" i="18"/>
  <c r="H64" i="18"/>
  <c r="I56" i="18"/>
  <c r="H56" i="18"/>
  <c r="I48" i="18"/>
  <c r="H48" i="18"/>
  <c r="I40" i="18"/>
  <c r="H40" i="18"/>
  <c r="I32" i="18"/>
  <c r="H32" i="18"/>
  <c r="I24" i="18"/>
  <c r="H24" i="18"/>
  <c r="I198" i="35"/>
  <c r="H198" i="35"/>
  <c r="I190" i="35"/>
  <c r="H190" i="35"/>
  <c r="I182" i="35"/>
  <c r="H182" i="35"/>
  <c r="I174" i="35"/>
  <c r="H174" i="35"/>
  <c r="I166" i="35"/>
  <c r="H166" i="35"/>
  <c r="I158" i="35"/>
  <c r="H158" i="35"/>
  <c r="I150" i="35"/>
  <c r="H150" i="35"/>
  <c r="I142" i="35"/>
  <c r="H142" i="35"/>
  <c r="I134" i="35"/>
  <c r="H134" i="35"/>
  <c r="I126" i="35"/>
  <c r="H126" i="35"/>
  <c r="I118" i="35"/>
  <c r="H118" i="35"/>
  <c r="I110" i="35"/>
  <c r="H110" i="35"/>
  <c r="I102" i="35"/>
  <c r="H102" i="35"/>
  <c r="I94" i="35"/>
  <c r="H94" i="35"/>
  <c r="I86" i="35"/>
  <c r="H86" i="35"/>
  <c r="I78" i="35"/>
  <c r="H78" i="35"/>
  <c r="I70" i="35"/>
  <c r="H70" i="35"/>
  <c r="I62" i="35"/>
  <c r="H62" i="35"/>
  <c r="I54" i="35"/>
  <c r="H54" i="35"/>
  <c r="I46" i="35"/>
  <c r="H46" i="35"/>
  <c r="I38" i="35"/>
  <c r="H38" i="35"/>
  <c r="I226" i="13"/>
  <c r="H226" i="13"/>
  <c r="I226" i="34"/>
  <c r="H226" i="34"/>
  <c r="I226" i="44"/>
  <c r="H226" i="44"/>
  <c r="J226" i="44" s="1"/>
  <c r="I226" i="42"/>
  <c r="H226" i="42"/>
  <c r="I226" i="4"/>
  <c r="H226" i="4"/>
  <c r="I226" i="29"/>
  <c r="H226" i="29"/>
  <c r="I226" i="17"/>
  <c r="H226" i="17"/>
  <c r="J226" i="17" s="1"/>
  <c r="I226" i="21"/>
  <c r="H226" i="21"/>
  <c r="I135" i="39"/>
  <c r="H135" i="39"/>
  <c r="I127" i="39"/>
  <c r="H127" i="39"/>
  <c r="I119" i="39"/>
  <c r="H119" i="39"/>
  <c r="I111" i="39"/>
  <c r="H111" i="39"/>
  <c r="I103" i="39"/>
  <c r="H103" i="39"/>
  <c r="I95" i="39"/>
  <c r="H95" i="39"/>
  <c r="I87" i="39"/>
  <c r="H87" i="39"/>
  <c r="I79" i="39"/>
  <c r="H79" i="39"/>
  <c r="I71" i="39"/>
  <c r="H71" i="39"/>
  <c r="I63" i="39"/>
  <c r="H63" i="39"/>
  <c r="I55" i="39"/>
  <c r="H55" i="39"/>
  <c r="I47" i="39"/>
  <c r="H47" i="39"/>
  <c r="I39" i="39"/>
  <c r="H39" i="39"/>
  <c r="I31" i="39"/>
  <c r="H31" i="39"/>
  <c r="I23" i="39"/>
  <c r="H23" i="39"/>
  <c r="I197" i="38"/>
  <c r="H197" i="38"/>
  <c r="I189" i="38"/>
  <c r="H189" i="38"/>
  <c r="I181" i="38"/>
  <c r="H181" i="38"/>
  <c r="I173" i="38"/>
  <c r="H173" i="38"/>
  <c r="I165" i="38"/>
  <c r="H165" i="38"/>
  <c r="I157" i="38"/>
  <c r="H157" i="38"/>
  <c r="I149" i="38"/>
  <c r="H149" i="38"/>
  <c r="I141" i="38"/>
  <c r="H141" i="38"/>
  <c r="I133" i="38"/>
  <c r="H133" i="38"/>
  <c r="I125" i="38"/>
  <c r="H125" i="38"/>
  <c r="I117" i="38"/>
  <c r="H117" i="38"/>
  <c r="I109" i="38"/>
  <c r="H109" i="38"/>
  <c r="I101" i="38"/>
  <c r="H101" i="38"/>
  <c r="I93" i="38"/>
  <c r="H93" i="38"/>
  <c r="I85" i="38"/>
  <c r="H85" i="38"/>
  <c r="I77" i="38"/>
  <c r="H77" i="38"/>
  <c r="I69" i="38"/>
  <c r="H69" i="38"/>
  <c r="I61" i="38"/>
  <c r="H61" i="38"/>
  <c r="I53" i="38"/>
  <c r="H53" i="38"/>
  <c r="I45" i="38"/>
  <c r="H45" i="38"/>
  <c r="I37" i="38"/>
  <c r="H37" i="38"/>
  <c r="I29" i="38"/>
  <c r="H29" i="38"/>
  <c r="I21" i="38"/>
  <c r="H21" i="38"/>
  <c r="I195" i="37"/>
  <c r="H195" i="37"/>
  <c r="I187" i="37"/>
  <c r="H187" i="37"/>
  <c r="I179" i="37"/>
  <c r="H179" i="37"/>
  <c r="I171" i="37"/>
  <c r="H171" i="37"/>
  <c r="I163" i="37"/>
  <c r="H163" i="37"/>
  <c r="I155" i="37"/>
  <c r="H155" i="37"/>
  <c r="I147" i="37"/>
  <c r="H147" i="37"/>
  <c r="I139" i="37"/>
  <c r="H139" i="37"/>
  <c r="I131" i="37"/>
  <c r="H131" i="37"/>
  <c r="I123" i="37"/>
  <c r="H123" i="37"/>
  <c r="I115" i="37"/>
  <c r="H115" i="37"/>
  <c r="I107" i="37"/>
  <c r="H107" i="37"/>
  <c r="I99" i="37"/>
  <c r="H99" i="37"/>
  <c r="I91" i="37"/>
  <c r="H91" i="37"/>
  <c r="I83" i="37"/>
  <c r="H83" i="37"/>
  <c r="I75" i="37"/>
  <c r="H75" i="37"/>
  <c r="I67" i="37"/>
  <c r="H67" i="37"/>
  <c r="I59" i="37"/>
  <c r="H59" i="37"/>
  <c r="I51" i="37"/>
  <c r="H51" i="37"/>
  <c r="I43" i="37"/>
  <c r="H43" i="37"/>
  <c r="I35" i="37"/>
  <c r="H35" i="37"/>
  <c r="I27" i="37"/>
  <c r="H27" i="37"/>
  <c r="I19" i="37"/>
  <c r="H19" i="37"/>
  <c r="I193" i="17"/>
  <c r="H193" i="17"/>
  <c r="I185" i="17"/>
  <c r="H185" i="17"/>
  <c r="I177" i="17"/>
  <c r="H177" i="17"/>
  <c r="I169" i="17"/>
  <c r="H169" i="17"/>
  <c r="I161" i="17"/>
  <c r="H161" i="17"/>
  <c r="I153" i="17"/>
  <c r="H153" i="17"/>
  <c r="I145" i="17"/>
  <c r="H145" i="17"/>
  <c r="I137" i="17"/>
  <c r="H137" i="17"/>
  <c r="I129" i="17"/>
  <c r="H129" i="17"/>
  <c r="I121" i="17"/>
  <c r="H121" i="17"/>
  <c r="I113" i="17"/>
  <c r="H113" i="17"/>
  <c r="I105" i="17"/>
  <c r="H105" i="17"/>
  <c r="I97" i="17"/>
  <c r="H97" i="17"/>
  <c r="I89" i="17"/>
  <c r="H89" i="17"/>
  <c r="I81" i="17"/>
  <c r="H81" i="17"/>
  <c r="I73" i="17"/>
  <c r="H73" i="17"/>
  <c r="I65" i="17"/>
  <c r="H65" i="17"/>
  <c r="I57" i="17"/>
  <c r="H57" i="17"/>
  <c r="I49" i="17"/>
  <c r="H49" i="17"/>
  <c r="I41" i="17"/>
  <c r="H41" i="17"/>
  <c r="I33" i="17"/>
  <c r="H33" i="17"/>
  <c r="I25" i="17"/>
  <c r="H25" i="17"/>
  <c r="I199" i="11"/>
  <c r="H199" i="11"/>
  <c r="I191" i="11"/>
  <c r="H191" i="11"/>
  <c r="I183" i="11"/>
  <c r="H183" i="11"/>
  <c r="I175" i="11"/>
  <c r="H175" i="11"/>
  <c r="I167" i="11"/>
  <c r="H167" i="11"/>
  <c r="I159" i="11"/>
  <c r="H159" i="11"/>
  <c r="I151" i="11"/>
  <c r="H151" i="11"/>
  <c r="I143" i="11"/>
  <c r="H143" i="11"/>
  <c r="I135" i="11"/>
  <c r="H135" i="11"/>
  <c r="I127" i="11"/>
  <c r="H127" i="11"/>
  <c r="I119" i="11"/>
  <c r="H119" i="11"/>
  <c r="I111" i="11"/>
  <c r="H111" i="11"/>
  <c r="I103" i="11"/>
  <c r="H103" i="11"/>
  <c r="I95" i="11"/>
  <c r="H95" i="11"/>
  <c r="I87" i="11"/>
  <c r="H87" i="11"/>
  <c r="I79" i="11"/>
  <c r="H79" i="11"/>
  <c r="I71" i="11"/>
  <c r="H71" i="11"/>
  <c r="I63" i="11"/>
  <c r="H63" i="11"/>
  <c r="I55" i="11"/>
  <c r="H55" i="11"/>
  <c r="I47" i="11"/>
  <c r="H47" i="11"/>
  <c r="I39" i="11"/>
  <c r="H39" i="11"/>
  <c r="I31" i="11"/>
  <c r="H31" i="11"/>
  <c r="I23" i="11"/>
  <c r="H23" i="11"/>
  <c r="I197" i="8"/>
  <c r="H197" i="8"/>
  <c r="I189" i="8"/>
  <c r="H189" i="8"/>
  <c r="I181" i="8"/>
  <c r="H181" i="8"/>
  <c r="I173" i="8"/>
  <c r="H173" i="8"/>
  <c r="I165" i="8"/>
  <c r="H165" i="8"/>
  <c r="I157" i="8"/>
  <c r="H157" i="8"/>
  <c r="I149" i="8"/>
  <c r="H149" i="8"/>
  <c r="I141" i="8"/>
  <c r="H141" i="8"/>
  <c r="I133" i="8"/>
  <c r="H133" i="8"/>
  <c r="I125" i="8"/>
  <c r="H125" i="8"/>
  <c r="I117" i="8"/>
  <c r="H117" i="8"/>
  <c r="I109" i="8"/>
  <c r="H109" i="8"/>
  <c r="I101" i="8"/>
  <c r="H101" i="8"/>
  <c r="I93" i="8"/>
  <c r="H93" i="8"/>
  <c r="I85" i="8"/>
  <c r="H85" i="8"/>
  <c r="I77" i="8"/>
  <c r="H77" i="8"/>
  <c r="I69" i="8"/>
  <c r="H69" i="8"/>
  <c r="I61" i="8"/>
  <c r="H61" i="8"/>
  <c r="I53" i="8"/>
  <c r="H53" i="8"/>
  <c r="I45" i="8"/>
  <c r="H45" i="8"/>
  <c r="I37" i="8"/>
  <c r="H37" i="8"/>
  <c r="I29" i="8"/>
  <c r="H29" i="8"/>
  <c r="I21" i="8"/>
  <c r="H21" i="8"/>
  <c r="I195" i="36"/>
  <c r="H195" i="36"/>
  <c r="I187" i="36"/>
  <c r="H187" i="36"/>
  <c r="I179" i="36"/>
  <c r="H179" i="36"/>
  <c r="I171" i="36"/>
  <c r="H171" i="36"/>
  <c r="I163" i="36"/>
  <c r="H163" i="36"/>
  <c r="I155" i="36"/>
  <c r="H155" i="36"/>
  <c r="I147" i="36"/>
  <c r="H147" i="36"/>
  <c r="I139" i="36"/>
  <c r="H139" i="36"/>
  <c r="I131" i="36"/>
  <c r="H131" i="36"/>
  <c r="I123" i="36"/>
  <c r="H123" i="36"/>
  <c r="I115" i="36"/>
  <c r="H115" i="36"/>
  <c r="I107" i="36"/>
  <c r="H107" i="36"/>
  <c r="I99" i="36"/>
  <c r="H99" i="36"/>
  <c r="I91" i="36"/>
  <c r="H91" i="36"/>
  <c r="I83" i="36"/>
  <c r="H83" i="36"/>
  <c r="I75" i="36"/>
  <c r="H75" i="36"/>
  <c r="I67" i="36"/>
  <c r="H67" i="36"/>
  <c r="I59" i="36"/>
  <c r="H59" i="36"/>
  <c r="I51" i="36"/>
  <c r="H51" i="36"/>
  <c r="I43" i="36"/>
  <c r="H43" i="36"/>
  <c r="I35" i="36"/>
  <c r="H35" i="36"/>
  <c r="I27" i="36"/>
  <c r="H27" i="36"/>
  <c r="I19" i="36"/>
  <c r="H19" i="36"/>
  <c r="I193" i="21"/>
  <c r="H193" i="21"/>
  <c r="I185" i="21"/>
  <c r="H185" i="21"/>
  <c r="I177" i="21"/>
  <c r="H177" i="21"/>
  <c r="I169" i="21"/>
  <c r="H169" i="21"/>
  <c r="I161" i="21"/>
  <c r="H161" i="21"/>
  <c r="I153" i="21"/>
  <c r="H153" i="21"/>
  <c r="I145" i="21"/>
  <c r="H145" i="21"/>
  <c r="I137" i="21"/>
  <c r="H137" i="21"/>
  <c r="I129" i="21"/>
  <c r="H129" i="21"/>
  <c r="I121" i="21"/>
  <c r="H121" i="21"/>
  <c r="I113" i="21"/>
  <c r="H113" i="21"/>
  <c r="I105" i="21"/>
  <c r="H105" i="21"/>
  <c r="I97" i="21"/>
  <c r="H97" i="21"/>
  <c r="I89" i="21"/>
  <c r="H89" i="21"/>
  <c r="I81" i="21"/>
  <c r="H81" i="21"/>
  <c r="I73" i="21"/>
  <c r="H73" i="21"/>
  <c r="I65" i="21"/>
  <c r="H65" i="21"/>
  <c r="I57" i="21"/>
  <c r="H57" i="21"/>
  <c r="I49" i="21"/>
  <c r="H49" i="21"/>
  <c r="I41" i="21"/>
  <c r="H41" i="21"/>
  <c r="I33" i="21"/>
  <c r="H33" i="21"/>
  <c r="I25" i="21"/>
  <c r="H25" i="21"/>
  <c r="I199" i="18"/>
  <c r="H199" i="18"/>
  <c r="I191" i="18"/>
  <c r="H191" i="18"/>
  <c r="I183" i="18"/>
  <c r="H183" i="18"/>
  <c r="I175" i="18"/>
  <c r="H175" i="18"/>
  <c r="I167" i="18"/>
  <c r="H167" i="18"/>
  <c r="I159" i="18"/>
  <c r="H159" i="18"/>
  <c r="I151" i="18"/>
  <c r="H151" i="18"/>
  <c r="I143" i="18"/>
  <c r="H143" i="18"/>
  <c r="I135" i="18"/>
  <c r="H135" i="18"/>
  <c r="I127" i="18"/>
  <c r="H127" i="18"/>
  <c r="I119" i="18"/>
  <c r="H119" i="18"/>
  <c r="I111" i="18"/>
  <c r="H111" i="18"/>
  <c r="I103" i="18"/>
  <c r="H103" i="18"/>
  <c r="I95" i="18"/>
  <c r="H95" i="18"/>
  <c r="I87" i="18"/>
  <c r="H87" i="18"/>
  <c r="I79" i="18"/>
  <c r="H79" i="18"/>
  <c r="I71" i="18"/>
  <c r="H71" i="18"/>
  <c r="I63" i="18"/>
  <c r="H63" i="18"/>
  <c r="I55" i="18"/>
  <c r="H55" i="18"/>
  <c r="I47" i="18"/>
  <c r="H47" i="18"/>
  <c r="I39" i="18"/>
  <c r="H39" i="18"/>
  <c r="I31" i="18"/>
  <c r="H31" i="18"/>
  <c r="I23" i="18"/>
  <c r="H23" i="18"/>
  <c r="I197" i="35"/>
  <c r="H197" i="35"/>
  <c r="I189" i="35"/>
  <c r="H189" i="35"/>
  <c r="I181" i="35"/>
  <c r="H181" i="35"/>
  <c r="I173" i="35"/>
  <c r="H173" i="35"/>
  <c r="I165" i="35"/>
  <c r="H165" i="35"/>
  <c r="I157" i="35"/>
  <c r="H157" i="35"/>
  <c r="I149" i="35"/>
  <c r="H149" i="35"/>
  <c r="I141" i="35"/>
  <c r="H141" i="35"/>
  <c r="I133" i="35"/>
  <c r="H133" i="35"/>
  <c r="I125" i="35"/>
  <c r="H125" i="35"/>
  <c r="I117" i="35"/>
  <c r="H117" i="35"/>
  <c r="I109" i="35"/>
  <c r="H109" i="35"/>
  <c r="I101" i="35"/>
  <c r="H101" i="35"/>
  <c r="I93" i="35"/>
  <c r="H93" i="35"/>
  <c r="I85" i="35"/>
  <c r="H85" i="35"/>
  <c r="I77" i="35"/>
  <c r="H77" i="35"/>
  <c r="I69" i="35"/>
  <c r="H69" i="35"/>
  <c r="I61" i="35"/>
  <c r="H61" i="35"/>
  <c r="I53" i="35"/>
  <c r="H53" i="35"/>
  <c r="I45" i="35"/>
  <c r="H45" i="35"/>
  <c r="I37" i="35"/>
  <c r="H37" i="35"/>
  <c r="I158" i="39"/>
  <c r="H158" i="39"/>
  <c r="I150" i="39"/>
  <c r="H150" i="39"/>
  <c r="I142" i="39"/>
  <c r="H142" i="39"/>
  <c r="I134" i="39"/>
  <c r="H134" i="39"/>
  <c r="I126" i="39"/>
  <c r="H126" i="39"/>
  <c r="I118" i="39"/>
  <c r="H118" i="39"/>
  <c r="I110" i="39"/>
  <c r="H110" i="39"/>
  <c r="I102" i="39"/>
  <c r="H102" i="39"/>
  <c r="I94" i="39"/>
  <c r="H94" i="39"/>
  <c r="I86" i="39"/>
  <c r="H86" i="39"/>
  <c r="I78" i="39"/>
  <c r="H78" i="39"/>
  <c r="I70" i="39"/>
  <c r="H70" i="39"/>
  <c r="I62" i="39"/>
  <c r="H62" i="39"/>
  <c r="I54" i="39"/>
  <c r="H54" i="39"/>
  <c r="I46" i="39"/>
  <c r="H46" i="39"/>
  <c r="I38" i="39"/>
  <c r="H38" i="39"/>
  <c r="I30" i="39"/>
  <c r="H30" i="39"/>
  <c r="I22" i="39"/>
  <c r="H22" i="39"/>
  <c r="I196" i="38"/>
  <c r="H196" i="38"/>
  <c r="I188" i="38"/>
  <c r="H188" i="38"/>
  <c r="I180" i="38"/>
  <c r="H180" i="38"/>
  <c r="I172" i="38"/>
  <c r="H172" i="38"/>
  <c r="I164" i="38"/>
  <c r="H164" i="38"/>
  <c r="I156" i="38"/>
  <c r="H156" i="38"/>
  <c r="I148" i="38"/>
  <c r="H148" i="38"/>
  <c r="I140" i="38"/>
  <c r="H140" i="38"/>
  <c r="I132" i="38"/>
  <c r="H132" i="38"/>
  <c r="I124" i="38"/>
  <c r="H124" i="38"/>
  <c r="I116" i="38"/>
  <c r="H116" i="38"/>
  <c r="I108" i="38"/>
  <c r="H108" i="38"/>
  <c r="I100" i="38"/>
  <c r="H100" i="38"/>
  <c r="I92" i="38"/>
  <c r="H92" i="38"/>
  <c r="I84" i="38"/>
  <c r="H84" i="38"/>
  <c r="I76" i="38"/>
  <c r="H76" i="38"/>
  <c r="I68" i="38"/>
  <c r="H68" i="38"/>
  <c r="I60" i="38"/>
  <c r="H60" i="38"/>
  <c r="I52" i="38"/>
  <c r="H52" i="38"/>
  <c r="I44" i="38"/>
  <c r="H44" i="38"/>
  <c r="I36" i="38"/>
  <c r="H36" i="38"/>
  <c r="I28" i="38"/>
  <c r="H28" i="38"/>
  <c r="I20" i="38"/>
  <c r="H20" i="38"/>
  <c r="I194" i="37"/>
  <c r="H194" i="37"/>
  <c r="I186" i="37"/>
  <c r="H186" i="37"/>
  <c r="I178" i="37"/>
  <c r="H178" i="37"/>
  <c r="I170" i="37"/>
  <c r="H170" i="37"/>
  <c r="I162" i="37"/>
  <c r="H162" i="37"/>
  <c r="I154" i="37"/>
  <c r="H154" i="37"/>
  <c r="I146" i="37"/>
  <c r="H146" i="37"/>
  <c r="I138" i="37"/>
  <c r="H138" i="37"/>
  <c r="I130" i="37"/>
  <c r="H130" i="37"/>
  <c r="I122" i="37"/>
  <c r="H122" i="37"/>
  <c r="I114" i="37"/>
  <c r="H114" i="37"/>
  <c r="I106" i="37"/>
  <c r="H106" i="37"/>
  <c r="I98" i="37"/>
  <c r="H98" i="37"/>
  <c r="I90" i="37"/>
  <c r="H90" i="37"/>
  <c r="I82" i="37"/>
  <c r="H82" i="37"/>
  <c r="I74" i="37"/>
  <c r="H74" i="37"/>
  <c r="I66" i="37"/>
  <c r="H66" i="37"/>
  <c r="I58" i="37"/>
  <c r="H58" i="37"/>
  <c r="I50" i="37"/>
  <c r="H50" i="37"/>
  <c r="I42" i="37"/>
  <c r="H42" i="37"/>
  <c r="I34" i="37"/>
  <c r="H34" i="37"/>
  <c r="I26" i="37"/>
  <c r="H26" i="37"/>
  <c r="I200" i="17"/>
  <c r="H200" i="17"/>
  <c r="I192" i="17"/>
  <c r="H192" i="17"/>
  <c r="I184" i="17"/>
  <c r="H184" i="17"/>
  <c r="I176" i="17"/>
  <c r="H176" i="17"/>
  <c r="I168" i="17"/>
  <c r="H168" i="17"/>
  <c r="I160" i="17"/>
  <c r="H160" i="17"/>
  <c r="I152" i="17"/>
  <c r="H152" i="17"/>
  <c r="I144" i="17"/>
  <c r="H144" i="17"/>
  <c r="I136" i="17"/>
  <c r="H136" i="17"/>
  <c r="I128" i="17"/>
  <c r="H128" i="17"/>
  <c r="I120" i="17"/>
  <c r="H120" i="17"/>
  <c r="I112" i="17"/>
  <c r="H112" i="17"/>
  <c r="I104" i="17"/>
  <c r="H104" i="17"/>
  <c r="I96" i="17"/>
  <c r="H96" i="17"/>
  <c r="I88" i="17"/>
  <c r="H88" i="17"/>
  <c r="I80" i="17"/>
  <c r="H80" i="17"/>
  <c r="I72" i="17"/>
  <c r="H72" i="17"/>
  <c r="I64" i="17"/>
  <c r="H64" i="17"/>
  <c r="I56" i="17"/>
  <c r="H56" i="17"/>
  <c r="I48" i="17"/>
  <c r="H48" i="17"/>
  <c r="I40" i="17"/>
  <c r="H40" i="17"/>
  <c r="I32" i="17"/>
  <c r="H32" i="17"/>
  <c r="I24" i="17"/>
  <c r="H24" i="17"/>
  <c r="I198" i="11"/>
  <c r="H198" i="11"/>
  <c r="I190" i="11"/>
  <c r="H190" i="11"/>
  <c r="I182" i="11"/>
  <c r="H182" i="11"/>
  <c r="I174" i="11"/>
  <c r="H174" i="11"/>
  <c r="I166" i="11"/>
  <c r="H166" i="11"/>
  <c r="I158" i="11"/>
  <c r="H158" i="11"/>
  <c r="I150" i="11"/>
  <c r="H150" i="11"/>
  <c r="I142" i="11"/>
  <c r="H142" i="11"/>
  <c r="I134" i="11"/>
  <c r="H134" i="11"/>
  <c r="I126" i="11"/>
  <c r="H126" i="11"/>
  <c r="I118" i="11"/>
  <c r="H118" i="11"/>
  <c r="I110" i="11"/>
  <c r="H110" i="11"/>
  <c r="I102" i="11"/>
  <c r="H102" i="11"/>
  <c r="I94" i="11"/>
  <c r="H94" i="11"/>
  <c r="I86" i="11"/>
  <c r="H86" i="11"/>
  <c r="I78" i="11"/>
  <c r="H78" i="11"/>
  <c r="I70" i="11"/>
  <c r="H70" i="11"/>
  <c r="I62" i="11"/>
  <c r="H62" i="11"/>
  <c r="I54" i="11"/>
  <c r="H54" i="11"/>
  <c r="I46" i="11"/>
  <c r="H46" i="11"/>
  <c r="I38" i="11"/>
  <c r="H38" i="11"/>
  <c r="I30" i="11"/>
  <c r="H30" i="11"/>
  <c r="I22" i="11"/>
  <c r="H22" i="11"/>
  <c r="I196" i="8"/>
  <c r="H196" i="8"/>
  <c r="I188" i="8"/>
  <c r="H188" i="8"/>
  <c r="I180" i="8"/>
  <c r="H180" i="8"/>
  <c r="I172" i="8"/>
  <c r="H172" i="8"/>
  <c r="I164" i="8"/>
  <c r="H164" i="8"/>
  <c r="I156" i="8"/>
  <c r="H156" i="8"/>
  <c r="I148" i="8"/>
  <c r="H148" i="8"/>
  <c r="I140" i="8"/>
  <c r="H140" i="8"/>
  <c r="I132" i="8"/>
  <c r="H132" i="8"/>
  <c r="I124" i="8"/>
  <c r="H124" i="8"/>
  <c r="I116" i="8"/>
  <c r="H116" i="8"/>
  <c r="I108" i="8"/>
  <c r="H108" i="8"/>
  <c r="I100" i="8"/>
  <c r="H100" i="8"/>
  <c r="I92" i="8"/>
  <c r="H92" i="8"/>
  <c r="I84" i="8"/>
  <c r="H84" i="8"/>
  <c r="I76" i="8"/>
  <c r="H76" i="8"/>
  <c r="I68" i="8"/>
  <c r="H68" i="8"/>
  <c r="I60" i="8"/>
  <c r="H60" i="8"/>
  <c r="I52" i="8"/>
  <c r="H52" i="8"/>
  <c r="I44" i="8"/>
  <c r="H44" i="8"/>
  <c r="I36" i="8"/>
  <c r="H36" i="8"/>
  <c r="I28" i="8"/>
  <c r="H28" i="8"/>
  <c r="I20" i="8"/>
  <c r="H20" i="8"/>
  <c r="I194" i="36"/>
  <c r="H194" i="36"/>
  <c r="I186" i="36"/>
  <c r="H186" i="36"/>
  <c r="I178" i="36"/>
  <c r="H178" i="36"/>
  <c r="I170" i="36"/>
  <c r="H170" i="36"/>
  <c r="I162" i="36"/>
  <c r="H162" i="36"/>
  <c r="I154" i="36"/>
  <c r="H154" i="36"/>
  <c r="I146" i="36"/>
  <c r="H146" i="36"/>
  <c r="I138" i="36"/>
  <c r="H138" i="36"/>
  <c r="I130" i="36"/>
  <c r="H130" i="36"/>
  <c r="I122" i="36"/>
  <c r="H122" i="36"/>
  <c r="I114" i="36"/>
  <c r="H114" i="36"/>
  <c r="I106" i="36"/>
  <c r="H106" i="36"/>
  <c r="I98" i="36"/>
  <c r="H98" i="36"/>
  <c r="I90" i="36"/>
  <c r="H90" i="36"/>
  <c r="I82" i="36"/>
  <c r="H82" i="36"/>
  <c r="I74" i="36"/>
  <c r="H74" i="36"/>
  <c r="I66" i="36"/>
  <c r="H66" i="36"/>
  <c r="I58" i="36"/>
  <c r="H58" i="36"/>
  <c r="I50" i="36"/>
  <c r="H50" i="36"/>
  <c r="I42" i="36"/>
  <c r="H42" i="36"/>
  <c r="I34" i="36"/>
  <c r="H34" i="36"/>
  <c r="I26" i="36"/>
  <c r="H26" i="36"/>
  <c r="I200" i="21"/>
  <c r="H200" i="21"/>
  <c r="I192" i="21"/>
  <c r="H192" i="21"/>
  <c r="I184" i="21"/>
  <c r="H184" i="21"/>
  <c r="I176" i="21"/>
  <c r="H176" i="21"/>
  <c r="I168" i="21"/>
  <c r="H168" i="21"/>
  <c r="I160" i="21"/>
  <c r="H160" i="21"/>
  <c r="I152" i="21"/>
  <c r="H152" i="21"/>
  <c r="I144" i="21"/>
  <c r="H144" i="21"/>
  <c r="I136" i="21"/>
  <c r="H136" i="21"/>
  <c r="I128" i="21"/>
  <c r="H128" i="21"/>
  <c r="I120" i="21"/>
  <c r="H120" i="21"/>
  <c r="I112" i="21"/>
  <c r="H112" i="21"/>
  <c r="I104" i="21"/>
  <c r="H104" i="21"/>
  <c r="I96" i="21"/>
  <c r="H96" i="21"/>
  <c r="I88" i="21"/>
  <c r="H88" i="21"/>
  <c r="I80" i="21"/>
  <c r="H80" i="21"/>
  <c r="I72" i="21"/>
  <c r="H72" i="21"/>
  <c r="I64" i="21"/>
  <c r="H64" i="21"/>
  <c r="I56" i="21"/>
  <c r="H56" i="21"/>
  <c r="I48" i="21"/>
  <c r="H48" i="21"/>
  <c r="I40" i="21"/>
  <c r="H40" i="21"/>
  <c r="I32" i="21"/>
  <c r="H32" i="21"/>
  <c r="I24" i="21"/>
  <c r="H24" i="21"/>
  <c r="I198" i="18"/>
  <c r="H198" i="18"/>
  <c r="I190" i="18"/>
  <c r="H190" i="18"/>
  <c r="I182" i="18"/>
  <c r="H182" i="18"/>
  <c r="I174" i="18"/>
  <c r="H174" i="18"/>
  <c r="I166" i="18"/>
  <c r="H166" i="18"/>
  <c r="I158" i="18"/>
  <c r="H158" i="18"/>
  <c r="I150" i="18"/>
  <c r="H150" i="18"/>
  <c r="I142" i="18"/>
  <c r="H142" i="18"/>
  <c r="I134" i="18"/>
  <c r="H134" i="18"/>
  <c r="I126" i="18"/>
  <c r="H126" i="18"/>
  <c r="I118" i="18"/>
  <c r="H118" i="18"/>
  <c r="I110" i="18"/>
  <c r="H110" i="18"/>
  <c r="I102" i="18"/>
  <c r="H102" i="18"/>
  <c r="I94" i="18"/>
  <c r="H94" i="18"/>
  <c r="I86" i="18"/>
  <c r="H86" i="18"/>
  <c r="I78" i="18"/>
  <c r="H78" i="18"/>
  <c r="I70" i="18"/>
  <c r="H70" i="18"/>
  <c r="I62" i="18"/>
  <c r="H62" i="18"/>
  <c r="I54" i="18"/>
  <c r="H54" i="18"/>
  <c r="I46" i="18"/>
  <c r="H46" i="18"/>
  <c r="I38" i="18"/>
  <c r="H38" i="18"/>
  <c r="I30" i="18"/>
  <c r="H30" i="18"/>
  <c r="I22" i="18"/>
  <c r="H22" i="18"/>
  <c r="I196" i="35"/>
  <c r="H196" i="35"/>
  <c r="I188" i="35"/>
  <c r="H188" i="35"/>
  <c r="I180" i="35"/>
  <c r="H180" i="35"/>
  <c r="I172" i="35"/>
  <c r="H172" i="35"/>
  <c r="I164" i="35"/>
  <c r="H164" i="35"/>
  <c r="I156" i="35"/>
  <c r="H156" i="35"/>
  <c r="I148" i="35"/>
  <c r="H148" i="35"/>
  <c r="I140" i="35"/>
  <c r="H140" i="35"/>
  <c r="I132" i="35"/>
  <c r="H132" i="35"/>
  <c r="I124" i="35"/>
  <c r="H124" i="35"/>
  <c r="I116" i="35"/>
  <c r="H116" i="35"/>
  <c r="I108" i="35"/>
  <c r="H108" i="35"/>
  <c r="I100" i="35"/>
  <c r="H100" i="35"/>
  <c r="I92" i="35"/>
  <c r="H92" i="35"/>
  <c r="I84" i="35"/>
  <c r="H84" i="35"/>
  <c r="I76" i="35"/>
  <c r="H76" i="35"/>
  <c r="I68" i="35"/>
  <c r="H68" i="35"/>
  <c r="I60" i="35"/>
  <c r="H60" i="35"/>
  <c r="I52" i="35"/>
  <c r="H52" i="35"/>
  <c r="I44" i="35"/>
  <c r="H44" i="35"/>
  <c r="I36" i="35"/>
  <c r="H36" i="35"/>
  <c r="I226" i="48"/>
  <c r="H226" i="48"/>
  <c r="I227" i="13"/>
  <c r="H227" i="13"/>
  <c r="I226" i="33"/>
  <c r="H226" i="33"/>
  <c r="I227" i="34"/>
  <c r="H227" i="34"/>
  <c r="J227" i="34" s="1"/>
  <c r="I226" i="32"/>
  <c r="H226" i="32"/>
  <c r="I226" i="43"/>
  <c r="H226" i="43"/>
  <c r="I227" i="42"/>
  <c r="H227" i="42"/>
  <c r="I226" i="41"/>
  <c r="H226" i="41"/>
  <c r="J226" i="41" s="1"/>
  <c r="I226" i="26"/>
  <c r="H226" i="26"/>
  <c r="I226" i="37"/>
  <c r="H226" i="37"/>
  <c r="I227" i="17"/>
  <c r="H227" i="17"/>
  <c r="I227" i="21"/>
  <c r="H227" i="21"/>
  <c r="J227" i="21" s="1"/>
  <c r="I193" i="16"/>
  <c r="H193" i="16"/>
  <c r="I185" i="16"/>
  <c r="H185" i="16"/>
  <c r="I177" i="16"/>
  <c r="H177" i="16"/>
  <c r="I169" i="16"/>
  <c r="H169" i="16"/>
  <c r="I161" i="16"/>
  <c r="H161" i="16"/>
  <c r="I153" i="16"/>
  <c r="H153" i="16"/>
  <c r="I145" i="16"/>
  <c r="H145" i="16"/>
  <c r="I137" i="16"/>
  <c r="H137" i="16"/>
  <c r="I129" i="16"/>
  <c r="H129" i="16"/>
  <c r="I121" i="16"/>
  <c r="H121" i="16"/>
  <c r="I176" i="16"/>
  <c r="H176" i="16"/>
  <c r="I160" i="16"/>
  <c r="H160" i="16"/>
  <c r="I152" i="16"/>
  <c r="H152" i="16"/>
  <c r="I144" i="16"/>
  <c r="H144" i="16"/>
  <c r="I136" i="16"/>
  <c r="H136" i="16"/>
  <c r="I128" i="16"/>
  <c r="H128" i="16"/>
  <c r="I112" i="16"/>
  <c r="H112" i="16"/>
  <c r="I104" i="16"/>
  <c r="H104" i="16"/>
  <c r="I96" i="16"/>
  <c r="H96" i="16"/>
  <c r="I88" i="16"/>
  <c r="H88" i="16"/>
  <c r="I80" i="16"/>
  <c r="H80" i="16"/>
  <c r="I72" i="16"/>
  <c r="H72" i="16"/>
  <c r="I64" i="16"/>
  <c r="H64" i="16"/>
  <c r="I56" i="16"/>
  <c r="H56" i="16"/>
  <c r="I48" i="16"/>
  <c r="H48" i="16"/>
  <c r="I40" i="16"/>
  <c r="H40" i="16"/>
  <c r="I111" i="16"/>
  <c r="H111" i="16"/>
  <c r="I103" i="16"/>
  <c r="H103" i="16"/>
  <c r="I95" i="16"/>
  <c r="H95" i="16"/>
  <c r="I87" i="16"/>
  <c r="H87" i="16"/>
  <c r="I79" i="16"/>
  <c r="H79" i="16"/>
  <c r="I71" i="16"/>
  <c r="H71" i="16"/>
  <c r="I63" i="16"/>
  <c r="H63" i="16"/>
  <c r="I198" i="16"/>
  <c r="H198" i="16"/>
  <c r="I190" i="16"/>
  <c r="H190" i="16"/>
  <c r="I182" i="16"/>
  <c r="H182" i="16"/>
  <c r="I174" i="16"/>
  <c r="H174" i="16"/>
  <c r="I166" i="16"/>
  <c r="H166" i="16"/>
  <c r="I158" i="16"/>
  <c r="H158" i="16"/>
  <c r="I150" i="16"/>
  <c r="H150" i="16"/>
  <c r="I142" i="16"/>
  <c r="H142" i="16"/>
  <c r="I134" i="16"/>
  <c r="H134" i="16"/>
  <c r="I126" i="16"/>
  <c r="H126" i="16"/>
  <c r="I118" i="16"/>
  <c r="H118" i="16"/>
  <c r="I102" i="16"/>
  <c r="H102" i="16"/>
  <c r="I86" i="16"/>
  <c r="H86" i="16"/>
  <c r="I70" i="16"/>
  <c r="H70" i="16"/>
  <c r="I54" i="16"/>
  <c r="H54" i="16"/>
  <c r="I197" i="16"/>
  <c r="H197" i="16"/>
  <c r="I181" i="16"/>
  <c r="H181" i="16"/>
  <c r="I165" i="16"/>
  <c r="H165" i="16"/>
  <c r="I149" i="16"/>
  <c r="H149" i="16"/>
  <c r="I133" i="16"/>
  <c r="H133" i="16"/>
  <c r="I117" i="16"/>
  <c r="H117" i="16"/>
  <c r="I109" i="16"/>
  <c r="H109" i="16"/>
  <c r="I101" i="16"/>
  <c r="H101" i="16"/>
  <c r="I93" i="16"/>
  <c r="H93" i="16"/>
  <c r="I85" i="16"/>
  <c r="H85" i="16"/>
  <c r="I77" i="16"/>
  <c r="H77" i="16"/>
  <c r="I69" i="16"/>
  <c r="H69" i="16"/>
  <c r="I61" i="16"/>
  <c r="H61" i="16"/>
  <c r="I53" i="16"/>
  <c r="H53" i="16"/>
  <c r="I45" i="16"/>
  <c r="H45" i="16"/>
  <c r="I37" i="16"/>
  <c r="H37" i="16"/>
  <c r="I196" i="16"/>
  <c r="H196" i="16"/>
  <c r="I188" i="16"/>
  <c r="H188" i="16"/>
  <c r="I180" i="16"/>
  <c r="H180" i="16"/>
  <c r="I172" i="16"/>
  <c r="H172" i="16"/>
  <c r="I164" i="16"/>
  <c r="H164" i="16"/>
  <c r="I148" i="16"/>
  <c r="H148" i="16"/>
  <c r="I140" i="16"/>
  <c r="H140" i="16"/>
  <c r="I132" i="16"/>
  <c r="H132" i="16"/>
  <c r="I108" i="16"/>
  <c r="H108" i="16"/>
  <c r="I100" i="16"/>
  <c r="H100" i="16"/>
  <c r="I92" i="16"/>
  <c r="H92" i="16"/>
  <c r="I84" i="16"/>
  <c r="H84" i="16"/>
  <c r="I76" i="16"/>
  <c r="H76" i="16"/>
  <c r="I68" i="16"/>
  <c r="H68" i="16"/>
  <c r="I60" i="16"/>
  <c r="H60" i="16"/>
  <c r="I52" i="16"/>
  <c r="H52" i="16"/>
  <c r="I44" i="16"/>
  <c r="H44" i="16"/>
  <c r="I36" i="16"/>
  <c r="H36" i="16"/>
  <c r="I115" i="16"/>
  <c r="H115" i="16"/>
  <c r="I107" i="16"/>
  <c r="H107" i="16"/>
  <c r="I99" i="16"/>
  <c r="H99" i="16"/>
  <c r="I91" i="16"/>
  <c r="H91" i="16"/>
  <c r="I83" i="16"/>
  <c r="H83" i="16"/>
  <c r="I75" i="16"/>
  <c r="H75" i="16"/>
  <c r="I67" i="16"/>
  <c r="H67" i="16"/>
  <c r="I59" i="16"/>
  <c r="H59" i="16"/>
  <c r="I51" i="16"/>
  <c r="H51" i="16"/>
  <c r="I43" i="16"/>
  <c r="H43" i="16"/>
  <c r="I114" i="16"/>
  <c r="H114" i="16"/>
  <c r="I106" i="16"/>
  <c r="H106" i="16"/>
  <c r="I98" i="16"/>
  <c r="H98" i="16"/>
  <c r="I90" i="16"/>
  <c r="H90" i="16"/>
  <c r="I82" i="16"/>
  <c r="H82" i="16"/>
  <c r="I74" i="16"/>
  <c r="H74" i="16"/>
  <c r="I66" i="16"/>
  <c r="H66" i="16"/>
  <c r="I58" i="16"/>
  <c r="H58" i="16"/>
  <c r="I50" i="16"/>
  <c r="H50" i="16"/>
  <c r="I87" i="23"/>
  <c r="H87" i="23"/>
  <c r="I18" i="49"/>
  <c r="I18" i="31"/>
  <c r="I18" i="14"/>
  <c r="I18" i="38"/>
  <c r="I18" i="32"/>
  <c r="I18" i="41"/>
  <c r="I18" i="37"/>
  <c r="I18" i="13"/>
  <c r="I18" i="44"/>
  <c r="I18" i="4"/>
  <c r="I18" i="17"/>
  <c r="I18" i="19"/>
  <c r="I18" i="25"/>
  <c r="I18" i="11"/>
  <c r="I18" i="23"/>
  <c r="I18" i="33"/>
  <c r="I18" i="43"/>
  <c r="I18" i="26"/>
  <c r="I18" i="34"/>
  <c r="I18" i="42"/>
  <c r="I18" i="29"/>
  <c r="I18" i="21"/>
  <c r="I18" i="39"/>
  <c r="I18" i="48"/>
  <c r="I21" i="16"/>
  <c r="I18" i="18"/>
  <c r="I18" i="30"/>
  <c r="I18" i="36"/>
  <c r="I228" i="45"/>
  <c r="I228" i="18"/>
  <c r="I228" i="26"/>
  <c r="I228" i="42"/>
  <c r="J228" i="42"/>
  <c r="I228" i="21"/>
  <c r="I18" i="46"/>
  <c r="I18" i="47"/>
  <c r="I19" i="8"/>
  <c r="I18" i="8"/>
  <c r="T228" i="16"/>
  <c r="I228" i="16"/>
  <c r="S227" i="44"/>
  <c r="I227" i="44"/>
  <c r="T228" i="7"/>
  <c r="I228" i="7"/>
  <c r="I227" i="4"/>
  <c r="S228" i="39"/>
  <c r="I228" i="39"/>
  <c r="J226" i="36"/>
  <c r="I226" i="36"/>
  <c r="S228" i="49"/>
  <c r="I228" i="49"/>
  <c r="T227" i="47"/>
  <c r="I227" i="47"/>
  <c r="T228" i="31"/>
  <c r="I228" i="31"/>
  <c r="T227" i="19"/>
  <c r="I227" i="19"/>
  <c r="S228" i="14"/>
  <c r="I228" i="14"/>
  <c r="T227" i="25"/>
  <c r="I227" i="25"/>
  <c r="S228" i="38"/>
  <c r="I228" i="38"/>
  <c r="T227" i="11"/>
  <c r="I227" i="11"/>
  <c r="T228" i="35"/>
  <c r="I228" i="35"/>
  <c r="I229" i="35" s="1"/>
  <c r="B230" i="35" s="1"/>
  <c r="T228" i="48"/>
  <c r="I228" i="48"/>
  <c r="S227" i="46"/>
  <c r="I227" i="46"/>
  <c r="T228" i="32"/>
  <c r="I228" i="32"/>
  <c r="S228" i="41"/>
  <c r="I228" i="41"/>
  <c r="T227" i="30"/>
  <c r="I227" i="30"/>
  <c r="S228" i="37"/>
  <c r="I228" i="37"/>
  <c r="J226" i="49"/>
  <c r="I226" i="49"/>
  <c r="T228" i="13"/>
  <c r="I228" i="13"/>
  <c r="T227" i="33"/>
  <c r="I227" i="33"/>
  <c r="J226" i="31"/>
  <c r="I226" i="31"/>
  <c r="T228" i="44"/>
  <c r="I228" i="44"/>
  <c r="T227" i="43"/>
  <c r="I227" i="43"/>
  <c r="J226" i="14"/>
  <c r="I226" i="14"/>
  <c r="S228" i="4"/>
  <c r="I228" i="4"/>
  <c r="T227" i="26"/>
  <c r="I227" i="26"/>
  <c r="S228" i="17"/>
  <c r="I228" i="17"/>
  <c r="T227" i="36"/>
  <c r="I227" i="36"/>
  <c r="S228" i="47"/>
  <c r="I228" i="47"/>
  <c r="T228" i="19"/>
  <c r="I228" i="19"/>
  <c r="T228" i="25"/>
  <c r="I228" i="25"/>
  <c r="I227" i="29"/>
  <c r="S228" i="11"/>
  <c r="I228" i="11"/>
  <c r="T227" i="16"/>
  <c r="I227" i="16"/>
  <c r="S228" i="46"/>
  <c r="I228" i="46"/>
  <c r="T227" i="45"/>
  <c r="I227" i="45"/>
  <c r="T228" i="23"/>
  <c r="I228" i="23"/>
  <c r="T227" i="7"/>
  <c r="I227" i="7"/>
  <c r="S228" i="30"/>
  <c r="I228" i="30"/>
  <c r="T227" i="39"/>
  <c r="I227" i="39"/>
  <c r="S228" i="8"/>
  <c r="I228" i="8"/>
  <c r="T227" i="18"/>
  <c r="I227" i="18"/>
  <c r="S228" i="33"/>
  <c r="I228" i="33"/>
  <c r="S227" i="31"/>
  <c r="I227" i="31"/>
  <c r="I226" i="19"/>
  <c r="I228" i="43"/>
  <c r="S227" i="14"/>
  <c r="I227" i="14"/>
  <c r="T228" i="36"/>
  <c r="I228" i="36"/>
  <c r="T227" i="48"/>
  <c r="I227" i="48"/>
  <c r="S228" i="34"/>
  <c r="I228" i="34"/>
  <c r="T227" i="32"/>
  <c r="I227" i="32"/>
  <c r="J226" i="23"/>
  <c r="I226" i="23"/>
  <c r="T227" i="41"/>
  <c r="I227" i="41"/>
  <c r="S228" i="29"/>
  <c r="I228" i="29"/>
  <c r="T227" i="37"/>
  <c r="I227" i="37"/>
  <c r="J226" i="8"/>
  <c r="I226" i="8"/>
  <c r="I200" i="16"/>
  <c r="I192" i="16"/>
  <c r="I184" i="16"/>
  <c r="I168" i="16"/>
  <c r="I156" i="16"/>
  <c r="I124" i="16"/>
  <c r="I120" i="16"/>
  <c r="J116" i="16"/>
  <c r="I116" i="16"/>
  <c r="J199" i="16"/>
  <c r="I199" i="16"/>
  <c r="J195" i="16"/>
  <c r="I195" i="16"/>
  <c r="J191" i="16"/>
  <c r="I191" i="16"/>
  <c r="J187" i="16"/>
  <c r="I187" i="16"/>
  <c r="J183" i="16"/>
  <c r="I183" i="16"/>
  <c r="J179" i="16"/>
  <c r="I179" i="16"/>
  <c r="J175" i="16"/>
  <c r="I175" i="16"/>
  <c r="J171" i="16"/>
  <c r="I171" i="16"/>
  <c r="J167" i="16"/>
  <c r="I167" i="16"/>
  <c r="J163" i="16"/>
  <c r="I163" i="16"/>
  <c r="J159" i="16"/>
  <c r="I159" i="16"/>
  <c r="J155" i="16"/>
  <c r="I155" i="16"/>
  <c r="J151" i="16"/>
  <c r="I151" i="16"/>
  <c r="J147" i="16"/>
  <c r="I147" i="16"/>
  <c r="J143" i="16"/>
  <c r="I143" i="16"/>
  <c r="J139" i="16"/>
  <c r="I139" i="16"/>
  <c r="J135" i="16"/>
  <c r="I135" i="16"/>
  <c r="J131" i="16"/>
  <c r="I131" i="16"/>
  <c r="J127" i="16"/>
  <c r="I127" i="16"/>
  <c r="J123" i="16"/>
  <c r="I123" i="16"/>
  <c r="J119" i="16"/>
  <c r="I119" i="16"/>
  <c r="I55" i="16"/>
  <c r="I47" i="16"/>
  <c r="I39" i="16"/>
  <c r="I35" i="16"/>
  <c r="I194" i="16"/>
  <c r="I186" i="16"/>
  <c r="I178" i="16"/>
  <c r="I170" i="16"/>
  <c r="I162" i="16"/>
  <c r="I154" i="16"/>
  <c r="I146" i="16"/>
  <c r="I138" i="16"/>
  <c r="I130" i="16"/>
  <c r="I122" i="16"/>
  <c r="J110" i="16"/>
  <c r="I110" i="16"/>
  <c r="J94" i="16"/>
  <c r="I94" i="16"/>
  <c r="J78" i="16"/>
  <c r="I78" i="16"/>
  <c r="J62" i="16"/>
  <c r="I62" i="16"/>
  <c r="J46" i="16"/>
  <c r="I46" i="16"/>
  <c r="J42" i="16"/>
  <c r="I42" i="16"/>
  <c r="J38" i="16"/>
  <c r="I38" i="16"/>
  <c r="J34" i="16"/>
  <c r="I34" i="16"/>
  <c r="J189" i="16"/>
  <c r="I189" i="16"/>
  <c r="J173" i="16"/>
  <c r="I173" i="16"/>
  <c r="J157" i="16"/>
  <c r="I157" i="16"/>
  <c r="J141" i="16"/>
  <c r="I141" i="16"/>
  <c r="J125" i="16"/>
  <c r="I125" i="16"/>
  <c r="I113" i="16"/>
  <c r="I105" i="16"/>
  <c r="I97" i="16"/>
  <c r="I89" i="16"/>
  <c r="I81" i="16"/>
  <c r="I73" i="16"/>
  <c r="I65" i="16"/>
  <c r="I57" i="16"/>
  <c r="I49" i="16"/>
  <c r="I41" i="16"/>
  <c r="I33" i="16"/>
  <c r="I18" i="16"/>
  <c r="I18" i="45"/>
  <c r="I18" i="7"/>
  <c r="J109" i="16"/>
  <c r="J93" i="16"/>
  <c r="J77" i="16"/>
  <c r="J61" i="16"/>
  <c r="J45" i="16"/>
  <c r="J195" i="49"/>
  <c r="J187" i="49"/>
  <c r="J179" i="49"/>
  <c r="J171" i="49"/>
  <c r="J163" i="49"/>
  <c r="J155" i="49"/>
  <c r="J147" i="49"/>
  <c r="J139" i="49"/>
  <c r="J131" i="49"/>
  <c r="J123" i="49"/>
  <c r="J115" i="49"/>
  <c r="J107" i="49"/>
  <c r="J99" i="49"/>
  <c r="J91" i="49"/>
  <c r="J83" i="49"/>
  <c r="J75" i="49"/>
  <c r="J67" i="49"/>
  <c r="J59" i="49"/>
  <c r="J51" i="49"/>
  <c r="J43" i="49"/>
  <c r="J35" i="49"/>
  <c r="J27" i="49"/>
  <c r="J193" i="48"/>
  <c r="J185" i="48"/>
  <c r="J177" i="48"/>
  <c r="J169" i="48"/>
  <c r="J161" i="48"/>
  <c r="J153" i="48"/>
  <c r="J145" i="48"/>
  <c r="J137" i="48"/>
  <c r="J129" i="48"/>
  <c r="J121" i="48"/>
  <c r="J113" i="48"/>
  <c r="J105" i="48"/>
  <c r="J97" i="48"/>
  <c r="J89" i="48"/>
  <c r="J81" i="48"/>
  <c r="J73" i="48"/>
  <c r="J65" i="48"/>
  <c r="J57" i="48"/>
  <c r="J49" i="48"/>
  <c r="J41" i="48"/>
  <c r="J33" i="48"/>
  <c r="J25" i="48"/>
  <c r="J199" i="13"/>
  <c r="J191" i="13"/>
  <c r="J183" i="13"/>
  <c r="J175" i="13"/>
  <c r="J167" i="13"/>
  <c r="J159" i="13"/>
  <c r="J151" i="13"/>
  <c r="J143" i="13"/>
  <c r="J135" i="13"/>
  <c r="J127" i="13"/>
  <c r="J119" i="13"/>
  <c r="J111" i="13"/>
  <c r="J103" i="13"/>
  <c r="J95" i="13"/>
  <c r="J87" i="13"/>
  <c r="J79" i="13"/>
  <c r="J71" i="13"/>
  <c r="J63" i="13"/>
  <c r="J55" i="13"/>
  <c r="J47" i="13"/>
  <c r="J39" i="13"/>
  <c r="J31" i="13"/>
  <c r="J23" i="13"/>
  <c r="J197" i="47"/>
  <c r="J189" i="47"/>
  <c r="J181" i="47"/>
  <c r="J173" i="47"/>
  <c r="J165" i="47"/>
  <c r="J157" i="47"/>
  <c r="J149" i="47"/>
  <c r="J141" i="47"/>
  <c r="J133" i="47"/>
  <c r="J125" i="47"/>
  <c r="J117" i="47"/>
  <c r="J109" i="47"/>
  <c r="J101" i="47"/>
  <c r="J93" i="47"/>
  <c r="J85" i="47"/>
  <c r="J77" i="47"/>
  <c r="J69" i="47"/>
  <c r="J61" i="47"/>
  <c r="J53" i="47"/>
  <c r="J45" i="47"/>
  <c r="J37" i="47"/>
  <c r="J29" i="47"/>
  <c r="J21" i="47"/>
  <c r="J195" i="46"/>
  <c r="J187" i="46"/>
  <c r="J179" i="46"/>
  <c r="J171" i="46"/>
  <c r="J163" i="46"/>
  <c r="J155" i="46"/>
  <c r="J147" i="46"/>
  <c r="J139" i="46"/>
  <c r="J131" i="46"/>
  <c r="J123" i="46"/>
  <c r="J115" i="46"/>
  <c r="J107" i="46"/>
  <c r="J99" i="46"/>
  <c r="J91" i="46"/>
  <c r="J83" i="46"/>
  <c r="J75" i="46"/>
  <c r="J67" i="46"/>
  <c r="J59" i="46"/>
  <c r="J51" i="46"/>
  <c r="J43" i="46"/>
  <c r="J35" i="46"/>
  <c r="J27" i="46"/>
  <c r="J193" i="33"/>
  <c r="J185" i="33"/>
  <c r="J177" i="33"/>
  <c r="J169" i="33"/>
  <c r="J161" i="33"/>
  <c r="J153" i="33"/>
  <c r="J145" i="33"/>
  <c r="J137" i="33"/>
  <c r="J129" i="33"/>
  <c r="J121" i="33"/>
  <c r="J113" i="33"/>
  <c r="J105" i="33"/>
  <c r="J97" i="33"/>
  <c r="J89" i="33"/>
  <c r="J81" i="33"/>
  <c r="J73" i="33"/>
  <c r="J65" i="33"/>
  <c r="J57" i="33"/>
  <c r="J49" i="33"/>
  <c r="J41" i="33"/>
  <c r="J33" i="33"/>
  <c r="J25" i="33"/>
  <c r="J199" i="34"/>
  <c r="J191" i="34"/>
  <c r="J183" i="34"/>
  <c r="J175" i="34"/>
  <c r="J167" i="34"/>
  <c r="J159" i="34"/>
  <c r="J151" i="34"/>
  <c r="J143" i="34"/>
  <c r="J135" i="34"/>
  <c r="J127" i="34"/>
  <c r="J119" i="34"/>
  <c r="J111" i="34"/>
  <c r="J103" i="34"/>
  <c r="J95" i="34"/>
  <c r="J87" i="34"/>
  <c r="J79" i="34"/>
  <c r="J71" i="34"/>
  <c r="J63" i="34"/>
  <c r="J55" i="34"/>
  <c r="J47" i="34"/>
  <c r="J39" i="34"/>
  <c r="J23" i="34"/>
  <c r="J197" i="45"/>
  <c r="J189" i="45"/>
  <c r="J181" i="45"/>
  <c r="J173" i="45"/>
  <c r="J165" i="45"/>
  <c r="J157" i="45"/>
  <c r="J149" i="45"/>
  <c r="J141" i="45"/>
  <c r="J133" i="45"/>
  <c r="J125" i="45"/>
  <c r="J117" i="45"/>
  <c r="J109" i="45"/>
  <c r="J101" i="45"/>
  <c r="J93" i="45"/>
  <c r="J85" i="45"/>
  <c r="J77" i="45"/>
  <c r="J69" i="45"/>
  <c r="J61" i="45"/>
  <c r="J53" i="45"/>
  <c r="J45" i="45"/>
  <c r="J37" i="45"/>
  <c r="J29" i="45"/>
  <c r="J21" i="45"/>
  <c r="J195" i="31"/>
  <c r="J187" i="31"/>
  <c r="J179" i="31"/>
  <c r="J171" i="31"/>
  <c r="J163" i="31"/>
  <c r="J155" i="31"/>
  <c r="J147" i="31"/>
  <c r="J139" i="31"/>
  <c r="J131" i="31"/>
  <c r="J123" i="31"/>
  <c r="J115" i="31"/>
  <c r="J107" i="31"/>
  <c r="J99" i="31"/>
  <c r="J91" i="31"/>
  <c r="J83" i="31"/>
  <c r="J75" i="31"/>
  <c r="J67" i="31"/>
  <c r="J59" i="31"/>
  <c r="J51" i="31"/>
  <c r="J43" i="31"/>
  <c r="J35" i="31"/>
  <c r="J27" i="31"/>
  <c r="J193" i="32"/>
  <c r="J185" i="32"/>
  <c r="J177" i="32"/>
  <c r="J169" i="32"/>
  <c r="J161" i="32"/>
  <c r="J153" i="32"/>
  <c r="J145" i="32"/>
  <c r="J137" i="32"/>
  <c r="J129" i="32"/>
  <c r="J121" i="32"/>
  <c r="J113" i="32"/>
  <c r="J105" i="32"/>
  <c r="J97" i="32"/>
  <c r="J89" i="32"/>
  <c r="J81" i="32"/>
  <c r="J73" i="32"/>
  <c r="J65" i="32"/>
  <c r="J57" i="32"/>
  <c r="J49" i="32"/>
  <c r="J41" i="32"/>
  <c r="J33" i="32"/>
  <c r="J25" i="32"/>
  <c r="J199" i="44"/>
  <c r="J191" i="44"/>
  <c r="J183" i="44"/>
  <c r="J175" i="44"/>
  <c r="J167" i="44"/>
  <c r="J159" i="44"/>
  <c r="J151" i="44"/>
  <c r="J143" i="44"/>
  <c r="J135" i="44"/>
  <c r="J127" i="44"/>
  <c r="J119" i="44"/>
  <c r="J111" i="44"/>
  <c r="J103" i="44"/>
  <c r="J95" i="44"/>
  <c r="J87" i="44"/>
  <c r="J79" i="44"/>
  <c r="J71" i="44"/>
  <c r="J63" i="44"/>
  <c r="J55" i="44"/>
  <c r="J47" i="44"/>
  <c r="J39" i="44"/>
  <c r="J31" i="44"/>
  <c r="J23" i="44"/>
  <c r="J197" i="19"/>
  <c r="J189" i="19"/>
  <c r="J181" i="19"/>
  <c r="J173" i="19"/>
  <c r="J165" i="19"/>
  <c r="J157" i="19"/>
  <c r="J149" i="19"/>
  <c r="J141" i="19"/>
  <c r="J133" i="19"/>
  <c r="J125" i="19"/>
  <c r="J117" i="19"/>
  <c r="J109" i="19"/>
  <c r="J101" i="19"/>
  <c r="J93" i="19"/>
  <c r="J85" i="19"/>
  <c r="J77" i="19"/>
  <c r="J69" i="19"/>
  <c r="J61" i="19"/>
  <c r="J53" i="19"/>
  <c r="J45" i="19"/>
  <c r="J37" i="19"/>
  <c r="J29" i="19"/>
  <c r="J21" i="19"/>
  <c r="J195" i="23"/>
  <c r="J187" i="23"/>
  <c r="J179" i="23"/>
  <c r="J171" i="23"/>
  <c r="J163" i="23"/>
  <c r="J155" i="23"/>
  <c r="J147" i="23"/>
  <c r="J139" i="23"/>
  <c r="J131" i="23"/>
  <c r="J123" i="23"/>
  <c r="J115" i="23"/>
  <c r="J107" i="23"/>
  <c r="J99" i="23"/>
  <c r="J91" i="23"/>
  <c r="J83" i="23"/>
  <c r="J75" i="23"/>
  <c r="J67" i="23"/>
  <c r="J59" i="23"/>
  <c r="J51" i="23"/>
  <c r="J43" i="23"/>
  <c r="J35" i="23"/>
  <c r="J27" i="23"/>
  <c r="J193" i="43"/>
  <c r="J185" i="43"/>
  <c r="J177" i="43"/>
  <c r="J169" i="43"/>
  <c r="J161" i="43"/>
  <c r="J153" i="43"/>
  <c r="J145" i="43"/>
  <c r="J137" i="43"/>
  <c r="J129" i="43"/>
  <c r="J121" i="43"/>
  <c r="J113" i="43"/>
  <c r="J105" i="43"/>
  <c r="J97" i="43"/>
  <c r="J89" i="43"/>
  <c r="J81" i="43"/>
  <c r="J73" i="43"/>
  <c r="J65" i="43"/>
  <c r="J57" i="43"/>
  <c r="J49" i="43"/>
  <c r="J41" i="43"/>
  <c r="J33" i="43"/>
  <c r="J25" i="43"/>
  <c r="J199" i="42"/>
  <c r="J191" i="42"/>
  <c r="J183" i="42"/>
  <c r="J175" i="42"/>
  <c r="J167" i="42"/>
  <c r="J159" i="42"/>
  <c r="J151" i="42"/>
  <c r="J143" i="42"/>
  <c r="J135" i="42"/>
  <c r="J127" i="42"/>
  <c r="J119" i="42"/>
  <c r="J111" i="42"/>
  <c r="J103" i="42"/>
  <c r="J95" i="42"/>
  <c r="J87" i="42"/>
  <c r="J79" i="42"/>
  <c r="J71" i="42"/>
  <c r="J63" i="42"/>
  <c r="J55" i="42"/>
  <c r="J47" i="42"/>
  <c r="J39" i="42"/>
  <c r="J31" i="42"/>
  <c r="J23" i="42"/>
  <c r="J197" i="7"/>
  <c r="J189" i="7"/>
  <c r="J181" i="7"/>
  <c r="J173" i="7"/>
  <c r="J165" i="7"/>
  <c r="J157" i="7"/>
  <c r="J149" i="7"/>
  <c r="J141" i="7"/>
  <c r="J133" i="7"/>
  <c r="J125" i="7"/>
  <c r="J117" i="7"/>
  <c r="J109" i="7"/>
  <c r="J101" i="7"/>
  <c r="J93" i="7"/>
  <c r="J85" i="7"/>
  <c r="J77" i="7"/>
  <c r="J69" i="7"/>
  <c r="J61" i="7"/>
  <c r="J53" i="7"/>
  <c r="J45" i="7"/>
  <c r="J37" i="7"/>
  <c r="J29" i="7"/>
  <c r="J21" i="7"/>
  <c r="J195" i="14"/>
  <c r="J187" i="14"/>
  <c r="J179" i="14"/>
  <c r="J171" i="14"/>
  <c r="J163" i="14"/>
  <c r="J155" i="14"/>
  <c r="J147" i="14"/>
  <c r="J139" i="14"/>
  <c r="J131" i="14"/>
  <c r="J123" i="14"/>
  <c r="J115" i="14"/>
  <c r="J107" i="14"/>
  <c r="J99" i="14"/>
  <c r="J91" i="14"/>
  <c r="J83" i="14"/>
  <c r="J75" i="14"/>
  <c r="J67" i="14"/>
  <c r="J59" i="14"/>
  <c r="J51" i="14"/>
  <c r="J43" i="14"/>
  <c r="J35" i="14"/>
  <c r="J27" i="14"/>
  <c r="J193" i="41"/>
  <c r="J185" i="41"/>
  <c r="J177" i="41"/>
  <c r="J169" i="41"/>
  <c r="J161" i="41"/>
  <c r="J153" i="41"/>
  <c r="J145" i="41"/>
  <c r="J137" i="41"/>
  <c r="J129" i="41"/>
  <c r="J121" i="41"/>
  <c r="J113" i="41"/>
  <c r="J105" i="41"/>
  <c r="J97" i="41"/>
  <c r="J89" i="41"/>
  <c r="J81" i="41"/>
  <c r="J73" i="41"/>
  <c r="J65" i="41"/>
  <c r="J57" i="41"/>
  <c r="J49" i="41"/>
  <c r="J41" i="41"/>
  <c r="J33" i="41"/>
  <c r="J25" i="41"/>
  <c r="J199" i="4"/>
  <c r="J191" i="4"/>
  <c r="J183" i="4"/>
  <c r="J175" i="4"/>
  <c r="J167" i="4"/>
  <c r="J159" i="4"/>
  <c r="J151" i="4"/>
  <c r="J143" i="4"/>
  <c r="J135" i="4"/>
  <c r="J127" i="4"/>
  <c r="J119" i="4"/>
  <c r="J111" i="4"/>
  <c r="J103" i="4"/>
  <c r="J95" i="4"/>
  <c r="J87" i="4"/>
  <c r="J79" i="4"/>
  <c r="J71" i="4"/>
  <c r="J63" i="4"/>
  <c r="J55" i="4"/>
  <c r="J47" i="4"/>
  <c r="J39" i="4"/>
  <c r="J31" i="4"/>
  <c r="J23" i="4"/>
  <c r="J197" i="25"/>
  <c r="J189" i="25"/>
  <c r="J181" i="25"/>
  <c r="J173" i="25"/>
  <c r="J165" i="25"/>
  <c r="J157" i="25"/>
  <c r="J149" i="25"/>
  <c r="J141" i="25"/>
  <c r="J133" i="25"/>
  <c r="J125" i="25"/>
  <c r="J117" i="25"/>
  <c r="J109" i="25"/>
  <c r="J101" i="25"/>
  <c r="J93" i="25"/>
  <c r="J85" i="25"/>
  <c r="J77" i="25"/>
  <c r="J69" i="25"/>
  <c r="J61" i="25"/>
  <c r="J53" i="25"/>
  <c r="J45" i="25"/>
  <c r="J37" i="25"/>
  <c r="J29" i="25"/>
  <c r="J21" i="25"/>
  <c r="J195" i="30"/>
  <c r="J187" i="30"/>
  <c r="J179" i="30"/>
  <c r="J171" i="30"/>
  <c r="J163" i="30"/>
  <c r="J155" i="30"/>
  <c r="J147" i="30"/>
  <c r="J139" i="30"/>
  <c r="J131" i="30"/>
  <c r="J123" i="30"/>
  <c r="J115" i="30"/>
  <c r="J107" i="30"/>
  <c r="J99" i="30"/>
  <c r="J91" i="30"/>
  <c r="J83" i="30"/>
  <c r="J75" i="30"/>
  <c r="J67" i="30"/>
  <c r="J59" i="30"/>
  <c r="J51" i="30"/>
  <c r="J43" i="30"/>
  <c r="J35" i="30"/>
  <c r="J27" i="30"/>
  <c r="J193" i="26"/>
  <c r="J185" i="26"/>
  <c r="J177" i="26"/>
  <c r="J169" i="26"/>
  <c r="J161" i="26"/>
  <c r="J153" i="26"/>
  <c r="J145" i="26"/>
  <c r="J137" i="26"/>
  <c r="J129" i="26"/>
  <c r="J121" i="26"/>
  <c r="J113" i="26"/>
  <c r="J105" i="26"/>
  <c r="J97" i="26"/>
  <c r="J89" i="26"/>
  <c r="J81" i="26"/>
  <c r="J73" i="26"/>
  <c r="J65" i="26"/>
  <c r="J57" i="26"/>
  <c r="J41" i="26"/>
  <c r="J33" i="26"/>
  <c r="J25" i="26"/>
  <c r="J199" i="29"/>
  <c r="J191" i="29"/>
  <c r="J183" i="29"/>
  <c r="J175" i="29"/>
  <c r="J167" i="29"/>
  <c r="J159" i="29"/>
  <c r="J151" i="29"/>
  <c r="J143" i="29"/>
  <c r="J135" i="29"/>
  <c r="J127" i="29"/>
  <c r="J119" i="29"/>
  <c r="J111" i="29"/>
  <c r="J103" i="29"/>
  <c r="J95" i="29"/>
  <c r="J87" i="29"/>
  <c r="J79" i="29"/>
  <c r="J71" i="29"/>
  <c r="J63" i="29"/>
  <c r="J55" i="29"/>
  <c r="J47" i="29"/>
  <c r="J39" i="29"/>
  <c r="J31" i="29"/>
  <c r="J197" i="39"/>
  <c r="J189" i="39"/>
  <c r="J181" i="39"/>
  <c r="J173" i="39"/>
  <c r="J165" i="39"/>
  <c r="J157" i="39"/>
  <c r="J149" i="39"/>
  <c r="J141" i="39"/>
  <c r="J133" i="39"/>
  <c r="J125" i="39"/>
  <c r="J117" i="39"/>
  <c r="J109" i="39"/>
  <c r="J101" i="39"/>
  <c r="J93" i="39"/>
  <c r="J85" i="39"/>
  <c r="J77" i="39"/>
  <c r="J69" i="39"/>
  <c r="J61" i="39"/>
  <c r="J53" i="39"/>
  <c r="J45" i="39"/>
  <c r="J37" i="39"/>
  <c r="J29" i="39"/>
  <c r="J195" i="38"/>
  <c r="J187" i="38"/>
  <c r="J179" i="38"/>
  <c r="J171" i="38"/>
  <c r="J163" i="38"/>
  <c r="J155" i="38"/>
  <c r="J147" i="38"/>
  <c r="J139" i="38"/>
  <c r="J131" i="38"/>
  <c r="J123" i="38"/>
  <c r="J115" i="38"/>
  <c r="J107" i="38"/>
  <c r="J99" i="38"/>
  <c r="J91" i="38"/>
  <c r="J83" i="38"/>
  <c r="J75" i="38"/>
  <c r="J67" i="38"/>
  <c r="J59" i="38"/>
  <c r="J51" i="38"/>
  <c r="J43" i="38"/>
  <c r="J35" i="38"/>
  <c r="J27" i="38"/>
  <c r="J193" i="37"/>
  <c r="J185" i="37"/>
  <c r="J177" i="37"/>
  <c r="J169" i="37"/>
  <c r="J161" i="37"/>
  <c r="J153" i="37"/>
  <c r="J145" i="37"/>
  <c r="J137" i="37"/>
  <c r="J129" i="37"/>
  <c r="J121" i="37"/>
  <c r="J113" i="37"/>
  <c r="J105" i="37"/>
  <c r="J97" i="37"/>
  <c r="J89" i="37"/>
  <c r="J81" i="37"/>
  <c r="J73" i="37"/>
  <c r="J65" i="37"/>
  <c r="J57" i="37"/>
  <c r="J49" i="37"/>
  <c r="J41" i="37"/>
  <c r="J33" i="37"/>
  <c r="J25" i="37"/>
  <c r="J199" i="17"/>
  <c r="J191" i="17"/>
  <c r="J183" i="17"/>
  <c r="J175" i="17"/>
  <c r="J167" i="17"/>
  <c r="J159" i="17"/>
  <c r="J151" i="17"/>
  <c r="J143" i="17"/>
  <c r="J135" i="17"/>
  <c r="J127" i="17"/>
  <c r="J119" i="17"/>
  <c r="J111" i="17"/>
  <c r="J103" i="17"/>
  <c r="J95" i="17"/>
  <c r="J87" i="17"/>
  <c r="J79" i="17"/>
  <c r="J71" i="17"/>
  <c r="J63" i="17"/>
  <c r="J55" i="17"/>
  <c r="J47" i="17"/>
  <c r="J39" i="17"/>
  <c r="J31" i="17"/>
  <c r="J23" i="17"/>
  <c r="J197" i="11"/>
  <c r="J189" i="11"/>
  <c r="J181" i="11"/>
  <c r="J173" i="11"/>
  <c r="J165" i="11"/>
  <c r="J157" i="11"/>
  <c r="J149" i="11"/>
  <c r="J141" i="11"/>
  <c r="J133" i="11"/>
  <c r="J125" i="11"/>
  <c r="J117" i="11"/>
  <c r="J109" i="11"/>
  <c r="J101" i="11"/>
  <c r="J93" i="11"/>
  <c r="J85" i="11"/>
  <c r="J77" i="11"/>
  <c r="J69" i="11"/>
  <c r="J61" i="11"/>
  <c r="J53" i="11"/>
  <c r="J45" i="11"/>
  <c r="J37" i="11"/>
  <c r="J29" i="11"/>
  <c r="J21" i="11"/>
  <c r="J195" i="8"/>
  <c r="J187" i="8"/>
  <c r="J179" i="8"/>
  <c r="J171" i="8"/>
  <c r="J163" i="8"/>
  <c r="J155" i="8"/>
  <c r="J147" i="8"/>
  <c r="J139" i="8"/>
  <c r="J131" i="8"/>
  <c r="J123" i="8"/>
  <c r="J115" i="8"/>
  <c r="J107" i="8"/>
  <c r="J99" i="8"/>
  <c r="J91" i="8"/>
  <c r="J83" i="8"/>
  <c r="J75" i="8"/>
  <c r="J67" i="8"/>
  <c r="J59" i="8"/>
  <c r="J51" i="8"/>
  <c r="J43" i="8"/>
  <c r="J35" i="8"/>
  <c r="J27" i="8"/>
  <c r="J193" i="36"/>
  <c r="J185" i="36"/>
  <c r="J177" i="36"/>
  <c r="J169" i="36"/>
  <c r="J161" i="36"/>
  <c r="J153" i="36"/>
  <c r="J145" i="36"/>
  <c r="J137" i="36"/>
  <c r="J129" i="36"/>
  <c r="J121" i="36"/>
  <c r="J113" i="36"/>
  <c r="J105" i="36"/>
  <c r="J97" i="36"/>
  <c r="J89" i="36"/>
  <c r="J81" i="36"/>
  <c r="J73" i="36"/>
  <c r="J65" i="36"/>
  <c r="J57" i="36"/>
  <c r="J49" i="36"/>
  <c r="J41" i="36"/>
  <c r="J33" i="36"/>
  <c r="J25" i="36"/>
  <c r="J199" i="21"/>
  <c r="J191" i="21"/>
  <c r="J183" i="21"/>
  <c r="J175" i="21"/>
  <c r="J167" i="21"/>
  <c r="J159" i="21"/>
  <c r="J151" i="21"/>
  <c r="J143" i="21"/>
  <c r="J135" i="21"/>
  <c r="J127" i="21"/>
  <c r="J119" i="21"/>
  <c r="J111" i="21"/>
  <c r="J103" i="21"/>
  <c r="J95" i="21"/>
  <c r="J87" i="21"/>
  <c r="J79" i="21"/>
  <c r="J71" i="21"/>
  <c r="J63" i="21"/>
  <c r="J55" i="21"/>
  <c r="J47" i="21"/>
  <c r="J194" i="49"/>
  <c r="J186" i="49"/>
  <c r="J178" i="49"/>
  <c r="J170" i="49"/>
  <c r="J162" i="49"/>
  <c r="J154" i="49"/>
  <c r="J146" i="49"/>
  <c r="J138" i="49"/>
  <c r="J130" i="49"/>
  <c r="J122" i="49"/>
  <c r="J114" i="49"/>
  <c r="J106" i="49"/>
  <c r="J98" i="49"/>
  <c r="J90" i="49"/>
  <c r="J82" i="49"/>
  <c r="J74" i="49"/>
  <c r="J66" i="49"/>
  <c r="J58" i="49"/>
  <c r="J50" i="49"/>
  <c r="J42" i="49"/>
  <c r="J34" i="49"/>
  <c r="J26" i="49"/>
  <c r="J200" i="48"/>
  <c r="J192" i="48"/>
  <c r="J184" i="48"/>
  <c r="J176" i="48"/>
  <c r="J168" i="48"/>
  <c r="J160" i="48"/>
  <c r="J152" i="48"/>
  <c r="J144" i="48"/>
  <c r="J136" i="48"/>
  <c r="J128" i="48"/>
  <c r="J120" i="48"/>
  <c r="J112" i="48"/>
  <c r="J104" i="48"/>
  <c r="J96" i="48"/>
  <c r="J88" i="48"/>
  <c r="J80" i="48"/>
  <c r="J72" i="48"/>
  <c r="J64" i="48"/>
  <c r="J56" i="48"/>
  <c r="J48" i="48"/>
  <c r="J40" i="48"/>
  <c r="J32" i="48"/>
  <c r="J24" i="48"/>
  <c r="J198" i="13"/>
  <c r="J190" i="13"/>
  <c r="J182" i="13"/>
  <c r="J174" i="13"/>
  <c r="J166" i="13"/>
  <c r="J158" i="13"/>
  <c r="J150" i="13"/>
  <c r="J142" i="13"/>
  <c r="J134" i="13"/>
  <c r="J126" i="13"/>
  <c r="J118" i="13"/>
  <c r="J110" i="13"/>
  <c r="J102" i="13"/>
  <c r="J94" i="13"/>
  <c r="J86" i="13"/>
  <c r="J78" i="13"/>
  <c r="J70" i="13"/>
  <c r="J62" i="13"/>
  <c r="J54" i="13"/>
  <c r="J46" i="13"/>
  <c r="J38" i="13"/>
  <c r="J30" i="13"/>
  <c r="J22" i="13"/>
  <c r="J196" i="47"/>
  <c r="J188" i="47"/>
  <c r="J180" i="47"/>
  <c r="J172" i="47"/>
  <c r="J164" i="47"/>
  <c r="J156" i="47"/>
  <c r="J148" i="47"/>
  <c r="J140" i="47"/>
  <c r="J132" i="47"/>
  <c r="J124" i="47"/>
  <c r="J116" i="47"/>
  <c r="J108" i="47"/>
  <c r="J100" i="47"/>
  <c r="J92" i="47"/>
  <c r="J84" i="47"/>
  <c r="J76" i="47"/>
  <c r="J68" i="47"/>
  <c r="J60" i="47"/>
  <c r="J52" i="47"/>
  <c r="J44" i="47"/>
  <c r="J36" i="47"/>
  <c r="J28" i="47"/>
  <c r="J20" i="47"/>
  <c r="J194" i="46"/>
  <c r="J186" i="46"/>
  <c r="J178" i="46"/>
  <c r="J170" i="46"/>
  <c r="J162" i="46"/>
  <c r="J154" i="46"/>
  <c r="J146" i="46"/>
  <c r="J138" i="46"/>
  <c r="J130" i="46"/>
  <c r="J122" i="46"/>
  <c r="J114" i="46"/>
  <c r="J106" i="46"/>
  <c r="J98" i="46"/>
  <c r="J90" i="46"/>
  <c r="J82" i="46"/>
  <c r="J74" i="46"/>
  <c r="J66" i="46"/>
  <c r="J58" i="46"/>
  <c r="J50" i="46"/>
  <c r="J42" i="46"/>
  <c r="J34" i="46"/>
  <c r="J26" i="46"/>
  <c r="J200" i="33"/>
  <c r="J192" i="33"/>
  <c r="J184" i="33"/>
  <c r="J176" i="33"/>
  <c r="J168" i="33"/>
  <c r="J160" i="33"/>
  <c r="J152" i="33"/>
  <c r="J144" i="33"/>
  <c r="J136" i="33"/>
  <c r="J128" i="33"/>
  <c r="J120" i="33"/>
  <c r="J112" i="33"/>
  <c r="J104" i="33"/>
  <c r="J96" i="33"/>
  <c r="J88" i="33"/>
  <c r="J80" i="33"/>
  <c r="J72" i="33"/>
  <c r="J64" i="33"/>
  <c r="J56" i="33"/>
  <c r="J48" i="33"/>
  <c r="J40" i="33"/>
  <c r="J32" i="33"/>
  <c r="J24" i="33"/>
  <c r="J198" i="34"/>
  <c r="J190" i="34"/>
  <c r="J182" i="34"/>
  <c r="J174" i="34"/>
  <c r="J166" i="34"/>
  <c r="J158" i="34"/>
  <c r="J150" i="34"/>
  <c r="J142" i="34"/>
  <c r="J134" i="34"/>
  <c r="J126" i="34"/>
  <c r="J118" i="34"/>
  <c r="J110" i="34"/>
  <c r="J102" i="34"/>
  <c r="J94" i="34"/>
  <c r="J86" i="34"/>
  <c r="J78" i="34"/>
  <c r="J70" i="34"/>
  <c r="J62" i="34"/>
  <c r="J54" i="34"/>
  <c r="J46" i="34"/>
  <c r="J38" i="34"/>
  <c r="J30" i="34"/>
  <c r="J22" i="34"/>
  <c r="J196" i="45"/>
  <c r="J188" i="45"/>
  <c r="J180" i="45"/>
  <c r="J172" i="45"/>
  <c r="J164" i="45"/>
  <c r="J156" i="45"/>
  <c r="J148" i="45"/>
  <c r="J140" i="45"/>
  <c r="J132" i="45"/>
  <c r="J124" i="45"/>
  <c r="J116" i="45"/>
  <c r="J108" i="45"/>
  <c r="J100" i="45"/>
  <c r="J92" i="45"/>
  <c r="J84" i="45"/>
  <c r="J76" i="45"/>
  <c r="J68" i="45"/>
  <c r="J60" i="45"/>
  <c r="J52" i="45"/>
  <c r="J44" i="45"/>
  <c r="J36" i="45"/>
  <c r="J28" i="45"/>
  <c r="J20" i="45"/>
  <c r="J194" i="31"/>
  <c r="J186" i="31"/>
  <c r="J178" i="31"/>
  <c r="J170" i="31"/>
  <c r="J162" i="31"/>
  <c r="J154" i="31"/>
  <c r="J146" i="31"/>
  <c r="J138" i="31"/>
  <c r="J130" i="31"/>
  <c r="J122" i="31"/>
  <c r="J114" i="31"/>
  <c r="J106" i="31"/>
  <c r="J98" i="31"/>
  <c r="J90" i="31"/>
  <c r="J82" i="31"/>
  <c r="J74" i="31"/>
  <c r="J66" i="31"/>
  <c r="J58" i="31"/>
  <c r="J50" i="31"/>
  <c r="J42" i="31"/>
  <c r="J34" i="31"/>
  <c r="J26" i="31"/>
  <c r="J200" i="32"/>
  <c r="J192" i="32"/>
  <c r="J184" i="32"/>
  <c r="J176" i="32"/>
  <c r="J168" i="32"/>
  <c r="J160" i="32"/>
  <c r="J152" i="32"/>
  <c r="J144" i="32"/>
  <c r="J136" i="32"/>
  <c r="J128" i="32"/>
  <c r="J120" i="32"/>
  <c r="J112" i="32"/>
  <c r="J104" i="32"/>
  <c r="J96" i="32"/>
  <c r="J88" i="32"/>
  <c r="J80" i="32"/>
  <c r="J72" i="32"/>
  <c r="J64" i="32"/>
  <c r="J56" i="32"/>
  <c r="J48" i="32"/>
  <c r="J40" i="32"/>
  <c r="J32" i="32"/>
  <c r="J24" i="32"/>
  <c r="J198" i="44"/>
  <c r="J190" i="44"/>
  <c r="J182" i="44"/>
  <c r="J174" i="44"/>
  <c r="J166" i="44"/>
  <c r="J158" i="44"/>
  <c r="J150" i="44"/>
  <c r="J142" i="44"/>
  <c r="J134" i="44"/>
  <c r="J126" i="44"/>
  <c r="J118" i="44"/>
  <c r="J110" i="44"/>
  <c r="J102" i="44"/>
  <c r="J94" i="44"/>
  <c r="J86" i="44"/>
  <c r="J78" i="44"/>
  <c r="J70" i="44"/>
  <c r="J62" i="44"/>
  <c r="J54" i="44"/>
  <c r="J46" i="44"/>
  <c r="J38" i="44"/>
  <c r="J30" i="44"/>
  <c r="J22" i="44"/>
  <c r="J196" i="19"/>
  <c r="J188" i="19"/>
  <c r="J180" i="19"/>
  <c r="J172" i="19"/>
  <c r="J164" i="19"/>
  <c r="J156" i="19"/>
  <c r="J148" i="19"/>
  <c r="J140" i="19"/>
  <c r="J132" i="19"/>
  <c r="J124" i="19"/>
  <c r="J116" i="19"/>
  <c r="J108" i="19"/>
  <c r="J100" i="19"/>
  <c r="J92" i="19"/>
  <c r="J84" i="19"/>
  <c r="J76" i="19"/>
  <c r="J68" i="19"/>
  <c r="J60" i="19"/>
  <c r="J52" i="19"/>
  <c r="J44" i="19"/>
  <c r="J36" i="19"/>
  <c r="J28" i="19"/>
  <c r="J20" i="19"/>
  <c r="J194" i="23"/>
  <c r="J186" i="23"/>
  <c r="J178" i="23"/>
  <c r="J170" i="23"/>
  <c r="J162" i="23"/>
  <c r="J154" i="23"/>
  <c r="J146" i="23"/>
  <c r="J138" i="23"/>
  <c r="J130" i="23"/>
  <c r="J122" i="23"/>
  <c r="J114" i="23"/>
  <c r="J106" i="23"/>
  <c r="J98" i="23"/>
  <c r="J90" i="23"/>
  <c r="J82" i="23"/>
  <c r="J74" i="23"/>
  <c r="J66" i="23"/>
  <c r="J58" i="23"/>
  <c r="J50" i="23"/>
  <c r="J42" i="23"/>
  <c r="J34" i="23"/>
  <c r="J26" i="23"/>
  <c r="J200" i="43"/>
  <c r="J192" i="43"/>
  <c r="J184" i="43"/>
  <c r="J176" i="43"/>
  <c r="J168" i="43"/>
  <c r="J160" i="43"/>
  <c r="J152" i="43"/>
  <c r="J144" i="43"/>
  <c r="J136" i="43"/>
  <c r="J128" i="43"/>
  <c r="J120" i="43"/>
  <c r="J112" i="43"/>
  <c r="J104" i="43"/>
  <c r="J96" i="43"/>
  <c r="J88" i="43"/>
  <c r="J80" i="43"/>
  <c r="J72" i="43"/>
  <c r="J64" i="43"/>
  <c r="J56" i="43"/>
  <c r="J48" i="43"/>
  <c r="J40" i="43"/>
  <c r="J32" i="43"/>
  <c r="J24" i="43"/>
  <c r="J198" i="42"/>
  <c r="J190" i="42"/>
  <c r="J182" i="42"/>
  <c r="J174" i="42"/>
  <c r="J166" i="42"/>
  <c r="J158" i="42"/>
  <c r="J150" i="42"/>
  <c r="J142" i="42"/>
  <c r="J134" i="42"/>
  <c r="J126" i="42"/>
  <c r="J118" i="42"/>
  <c r="J110" i="42"/>
  <c r="J102" i="42"/>
  <c r="J94" i="42"/>
  <c r="J86" i="42"/>
  <c r="J78" i="42"/>
  <c r="J70" i="42"/>
  <c r="J62" i="42"/>
  <c r="J54" i="42"/>
  <c r="J46" i="42"/>
  <c r="J38" i="42"/>
  <c r="J30" i="42"/>
  <c r="J22" i="42"/>
  <c r="J196" i="7"/>
  <c r="J188" i="7"/>
  <c r="J180" i="7"/>
  <c r="J172" i="7"/>
  <c r="J164" i="7"/>
  <c r="J156" i="7"/>
  <c r="J148" i="7"/>
  <c r="J140" i="7"/>
  <c r="J132" i="7"/>
  <c r="J124" i="7"/>
  <c r="J116" i="7"/>
  <c r="J108" i="7"/>
  <c r="J100" i="7"/>
  <c r="J92" i="7"/>
  <c r="J84" i="7"/>
  <c r="J76" i="7"/>
  <c r="J68" i="7"/>
  <c r="J60" i="7"/>
  <c r="J52" i="7"/>
  <c r="J44" i="7"/>
  <c r="J36" i="7"/>
  <c r="J28" i="7"/>
  <c r="J20" i="7"/>
  <c r="J194" i="14"/>
  <c r="J186" i="14"/>
  <c r="J178" i="14"/>
  <c r="J170" i="14"/>
  <c r="J162" i="14"/>
  <c r="J154" i="14"/>
  <c r="J146" i="14"/>
  <c r="J138" i="14"/>
  <c r="J130" i="14"/>
  <c r="J122" i="14"/>
  <c r="J114" i="14"/>
  <c r="J106" i="14"/>
  <c r="J98" i="14"/>
  <c r="J90" i="14"/>
  <c r="J82" i="14"/>
  <c r="J74" i="14"/>
  <c r="J66" i="14"/>
  <c r="J58" i="14"/>
  <c r="J50" i="14"/>
  <c r="J42" i="14"/>
  <c r="J34" i="14"/>
  <c r="J26" i="14"/>
  <c r="J200" i="41"/>
  <c r="J192" i="41"/>
  <c r="J184" i="41"/>
  <c r="J176" i="41"/>
  <c r="J168" i="41"/>
  <c r="J160" i="41"/>
  <c r="J152" i="41"/>
  <c r="J144" i="41"/>
  <c r="J136" i="41"/>
  <c r="J128" i="41"/>
  <c r="J120" i="41"/>
  <c r="J112" i="41"/>
  <c r="J104" i="41"/>
  <c r="J96" i="41"/>
  <c r="J88" i="41"/>
  <c r="J80" i="41"/>
  <c r="J72" i="41"/>
  <c r="J64" i="41"/>
  <c r="J56" i="41"/>
  <c r="J48" i="41"/>
  <c r="J40" i="41"/>
  <c r="J32" i="41"/>
  <c r="J24" i="41"/>
  <c r="J198" i="4"/>
  <c r="J190" i="4"/>
  <c r="J182" i="4"/>
  <c r="J174" i="4"/>
  <c r="J166" i="4"/>
  <c r="J158" i="4"/>
  <c r="J150" i="4"/>
  <c r="J142" i="4"/>
  <c r="J134" i="4"/>
  <c r="J126" i="4"/>
  <c r="J118" i="4"/>
  <c r="J110" i="4"/>
  <c r="J102" i="4"/>
  <c r="J94" i="4"/>
  <c r="J86" i="4"/>
  <c r="J78" i="4"/>
  <c r="J70" i="4"/>
  <c r="J62" i="4"/>
  <c r="J54" i="4"/>
  <c r="J46" i="4"/>
  <c r="J38" i="4"/>
  <c r="J30" i="4"/>
  <c r="J22" i="4"/>
  <c r="J196" i="25"/>
  <c r="J188" i="25"/>
  <c r="J180" i="25"/>
  <c r="J172" i="25"/>
  <c r="J164" i="25"/>
  <c r="J156" i="25"/>
  <c r="J148" i="25"/>
  <c r="J140" i="25"/>
  <c r="J132" i="25"/>
  <c r="J124" i="25"/>
  <c r="J116" i="25"/>
  <c r="J108" i="25"/>
  <c r="J100" i="25"/>
  <c r="J92" i="25"/>
  <c r="J84" i="25"/>
  <c r="J76" i="25"/>
  <c r="J68" i="25"/>
  <c r="J60" i="25"/>
  <c r="J52" i="25"/>
  <c r="J44" i="25"/>
  <c r="J36" i="25"/>
  <c r="J28" i="25"/>
  <c r="J20" i="25"/>
  <c r="J194" i="30"/>
  <c r="J186" i="30"/>
  <c r="J178" i="30"/>
  <c r="J170" i="30"/>
  <c r="J162" i="30"/>
  <c r="J154" i="30"/>
  <c r="J146" i="30"/>
  <c r="J138" i="30"/>
  <c r="J130" i="30"/>
  <c r="J122" i="30"/>
  <c r="J114" i="30"/>
  <c r="J106" i="30"/>
  <c r="J98" i="30"/>
  <c r="J90" i="30"/>
  <c r="J82" i="30"/>
  <c r="J74" i="30"/>
  <c r="J66" i="30"/>
  <c r="J58" i="30"/>
  <c r="J50" i="30"/>
  <c r="J42" i="30"/>
  <c r="J34" i="30"/>
  <c r="J26" i="30"/>
  <c r="J200" i="26"/>
  <c r="J192" i="26"/>
  <c r="J184" i="26"/>
  <c r="J176" i="26"/>
  <c r="J168" i="26"/>
  <c r="J160" i="26"/>
  <c r="J152" i="26"/>
  <c r="J144" i="26"/>
  <c r="J136" i="26"/>
  <c r="J128" i="26"/>
  <c r="J120" i="26"/>
  <c r="J112" i="26"/>
  <c r="J104" i="26"/>
  <c r="J96" i="26"/>
  <c r="J88" i="26"/>
  <c r="J80" i="26"/>
  <c r="J72" i="26"/>
  <c r="J64" i="26"/>
  <c r="J56" i="26"/>
  <c r="J48" i="26"/>
  <c r="J40" i="26"/>
  <c r="J198" i="29"/>
  <c r="J190" i="29"/>
  <c r="J182" i="29"/>
  <c r="J174" i="29"/>
  <c r="J166" i="29"/>
  <c r="J158" i="29"/>
  <c r="J150" i="29"/>
  <c r="J142" i="29"/>
  <c r="J134" i="29"/>
  <c r="J126" i="29"/>
  <c r="J118" i="29"/>
  <c r="J110" i="29"/>
  <c r="J102" i="29"/>
  <c r="J94" i="29"/>
  <c r="J86" i="29"/>
  <c r="J78" i="29"/>
  <c r="J70" i="29"/>
  <c r="J62" i="29"/>
  <c r="J54" i="29"/>
  <c r="J46" i="29"/>
  <c r="J38" i="29"/>
  <c r="J30" i="29"/>
  <c r="J196" i="39"/>
  <c r="J188" i="39"/>
  <c r="J180" i="39"/>
  <c r="J172" i="39"/>
  <c r="J164" i="39"/>
  <c r="J156" i="39"/>
  <c r="J148" i="39"/>
  <c r="J140" i="39"/>
  <c r="J132" i="39"/>
  <c r="J124" i="39"/>
  <c r="J116" i="39"/>
  <c r="J108" i="39"/>
  <c r="J100" i="39"/>
  <c r="J92" i="39"/>
  <c r="J84" i="39"/>
  <c r="J76" i="39"/>
  <c r="J68" i="39"/>
  <c r="J60" i="39"/>
  <c r="J52" i="39"/>
  <c r="J44" i="39"/>
  <c r="J36" i="39"/>
  <c r="J28" i="39"/>
  <c r="J194" i="38"/>
  <c r="J186" i="38"/>
  <c r="J178" i="38"/>
  <c r="J170" i="38"/>
  <c r="J162" i="38"/>
  <c r="J154" i="38"/>
  <c r="J146" i="38"/>
  <c r="J138" i="38"/>
  <c r="J130" i="38"/>
  <c r="J122" i="38"/>
  <c r="J114" i="38"/>
  <c r="J106" i="38"/>
  <c r="J98" i="38"/>
  <c r="J90" i="38"/>
  <c r="J82" i="38"/>
  <c r="J74" i="38"/>
  <c r="J66" i="38"/>
  <c r="J58" i="38"/>
  <c r="J50" i="38"/>
  <c r="J42" i="38"/>
  <c r="J34" i="38"/>
  <c r="J26" i="38"/>
  <c r="J200" i="37"/>
  <c r="J192" i="37"/>
  <c r="J184" i="37"/>
  <c r="J176" i="37"/>
  <c r="J168" i="37"/>
  <c r="J160" i="37"/>
  <c r="J152" i="37"/>
  <c r="J144" i="37"/>
  <c r="J136" i="37"/>
  <c r="J128" i="37"/>
  <c r="J120" i="37"/>
  <c r="J112" i="37"/>
  <c r="J104" i="37"/>
  <c r="J96" i="37"/>
  <c r="J88" i="37"/>
  <c r="J80" i="37"/>
  <c r="J72" i="37"/>
  <c r="J64" i="37"/>
  <c r="J56" i="37"/>
  <c r="J48" i="37"/>
  <c r="J40" i="37"/>
  <c r="J32" i="37"/>
  <c r="J24" i="37"/>
  <c r="J198" i="17"/>
  <c r="J190" i="17"/>
  <c r="J182" i="17"/>
  <c r="J174" i="17"/>
  <c r="J166" i="17"/>
  <c r="J158" i="17"/>
  <c r="J150" i="17"/>
  <c r="J142" i="17"/>
  <c r="J134" i="17"/>
  <c r="J126" i="17"/>
  <c r="J118" i="17"/>
  <c r="J110" i="17"/>
  <c r="J102" i="17"/>
  <c r="J94" i="17"/>
  <c r="J86" i="17"/>
  <c r="J78" i="17"/>
  <c r="J70" i="17"/>
  <c r="J62" i="17"/>
  <c r="J54" i="17"/>
  <c r="J46" i="17"/>
  <c r="J38" i="17"/>
  <c r="J30" i="17"/>
  <c r="J22" i="17"/>
  <c r="J196" i="11"/>
  <c r="J188" i="11"/>
  <c r="J180" i="11"/>
  <c r="J172" i="11"/>
  <c r="J164" i="11"/>
  <c r="J156" i="11"/>
  <c r="J148" i="11"/>
  <c r="J140" i="11"/>
  <c r="J132" i="11"/>
  <c r="J124" i="11"/>
  <c r="J116" i="11"/>
  <c r="J108" i="11"/>
  <c r="J100" i="11"/>
  <c r="J92" i="11"/>
  <c r="J76" i="11"/>
  <c r="J68" i="11"/>
  <c r="J60" i="11"/>
  <c r="J52" i="11"/>
  <c r="J44" i="11"/>
  <c r="J36" i="11"/>
  <c r="J28" i="11"/>
  <c r="J20" i="11"/>
  <c r="J194" i="8"/>
  <c r="J186" i="8"/>
  <c r="J178" i="8"/>
  <c r="J170" i="8"/>
  <c r="J162" i="8"/>
  <c r="J154" i="8"/>
  <c r="J146" i="8"/>
  <c r="J138" i="8"/>
  <c r="J130" i="8"/>
  <c r="J122" i="8"/>
  <c r="J114" i="8"/>
  <c r="J106" i="8"/>
  <c r="J98" i="8"/>
  <c r="J90" i="8"/>
  <c r="J82" i="8"/>
  <c r="J74" i="8"/>
  <c r="J66" i="8"/>
  <c r="J58" i="8"/>
  <c r="J50" i="8"/>
  <c r="J42" i="8"/>
  <c r="J34" i="8"/>
  <c r="J26" i="8"/>
  <c r="J200" i="36"/>
  <c r="J192" i="36"/>
  <c r="J184" i="36"/>
  <c r="J176" i="36"/>
  <c r="J168" i="36"/>
  <c r="J160" i="36"/>
  <c r="J152" i="36"/>
  <c r="J144" i="36"/>
  <c r="J136" i="36"/>
  <c r="J128" i="36"/>
  <c r="J120" i="36"/>
  <c r="J112" i="36"/>
  <c r="J104" i="36"/>
  <c r="J96" i="36"/>
  <c r="J88" i="36"/>
  <c r="J80" i="36"/>
  <c r="J72" i="36"/>
  <c r="J64" i="36"/>
  <c r="J56" i="36"/>
  <c r="J48" i="36"/>
  <c r="J40" i="36"/>
  <c r="J32" i="36"/>
  <c r="J24" i="36"/>
  <c r="J198" i="21"/>
  <c r="J190" i="21"/>
  <c r="J182" i="21"/>
  <c r="J174" i="21"/>
  <c r="J166" i="21"/>
  <c r="J158" i="21"/>
  <c r="J150" i="21"/>
  <c r="J142" i="21"/>
  <c r="J134" i="21"/>
  <c r="J126" i="21"/>
  <c r="J118" i="21"/>
  <c r="J110" i="21"/>
  <c r="J102" i="21"/>
  <c r="J94" i="21"/>
  <c r="J86" i="21"/>
  <c r="J78" i="21"/>
  <c r="J70" i="21"/>
  <c r="J62" i="21"/>
  <c r="J54" i="21"/>
  <c r="J46" i="21"/>
  <c r="J193" i="49"/>
  <c r="J185" i="49"/>
  <c r="J177" i="49"/>
  <c r="J169" i="49"/>
  <c r="J161" i="49"/>
  <c r="J153" i="49"/>
  <c r="J145" i="49"/>
  <c r="J137" i="49"/>
  <c r="J129" i="49"/>
  <c r="J121" i="49"/>
  <c r="J113" i="49"/>
  <c r="J105" i="49"/>
  <c r="J97" i="49"/>
  <c r="J89" i="49"/>
  <c r="J81" i="49"/>
  <c r="J73" i="49"/>
  <c r="J65" i="49"/>
  <c r="J57" i="49"/>
  <c r="J49" i="49"/>
  <c r="J41" i="49"/>
  <c r="J33" i="49"/>
  <c r="J25" i="49"/>
  <c r="J199" i="48"/>
  <c r="J191" i="48"/>
  <c r="J183" i="48"/>
  <c r="J175" i="48"/>
  <c r="J167" i="48"/>
  <c r="J159" i="48"/>
  <c r="J151" i="48"/>
  <c r="J143" i="48"/>
  <c r="J135" i="48"/>
  <c r="J127" i="48"/>
  <c r="J119" i="48"/>
  <c r="J111" i="48"/>
  <c r="J103" i="48"/>
  <c r="J95" i="48"/>
  <c r="J87" i="48"/>
  <c r="J79" i="48"/>
  <c r="J71" i="48"/>
  <c r="J63" i="48"/>
  <c r="J55" i="48"/>
  <c r="J47" i="48"/>
  <c r="J39" i="48"/>
  <c r="J31" i="48"/>
  <c r="J23" i="48"/>
  <c r="J197" i="13"/>
  <c r="J189" i="13"/>
  <c r="J181" i="13"/>
  <c r="J173" i="13"/>
  <c r="J165" i="13"/>
  <c r="J157" i="13"/>
  <c r="J149" i="13"/>
  <c r="J141" i="13"/>
  <c r="J133" i="13"/>
  <c r="J125" i="13"/>
  <c r="J117" i="13"/>
  <c r="J109" i="13"/>
  <c r="J101" i="13"/>
  <c r="J93" i="13"/>
  <c r="J85" i="13"/>
  <c r="J77" i="13"/>
  <c r="J69" i="13"/>
  <c r="J61" i="13"/>
  <c r="J53" i="13"/>
  <c r="J45" i="13"/>
  <c r="J37" i="13"/>
  <c r="J29" i="13"/>
  <c r="J21" i="13"/>
  <c r="J195" i="47"/>
  <c r="J187" i="47"/>
  <c r="J179" i="47"/>
  <c r="J171" i="47"/>
  <c r="J163" i="47"/>
  <c r="J155" i="47"/>
  <c r="J147" i="47"/>
  <c r="J139" i="47"/>
  <c r="J131" i="47"/>
  <c r="J123" i="47"/>
  <c r="J115" i="47"/>
  <c r="J107" i="47"/>
  <c r="J99" i="47"/>
  <c r="J91" i="47"/>
  <c r="J83" i="47"/>
  <c r="J75" i="47"/>
  <c r="J67" i="47"/>
  <c r="J59" i="47"/>
  <c r="J51" i="47"/>
  <c r="J43" i="47"/>
  <c r="J35" i="47"/>
  <c r="J27" i="47"/>
  <c r="J193" i="46"/>
  <c r="J185" i="46"/>
  <c r="J177" i="46"/>
  <c r="J169" i="46"/>
  <c r="J161" i="46"/>
  <c r="J153" i="46"/>
  <c r="J145" i="46"/>
  <c r="J137" i="46"/>
  <c r="J129" i="46"/>
  <c r="J121" i="46"/>
  <c r="J113" i="46"/>
  <c r="J105" i="46"/>
  <c r="J97" i="46"/>
  <c r="J89" i="46"/>
  <c r="J81" i="46"/>
  <c r="J73" i="46"/>
  <c r="J65" i="46"/>
  <c r="J57" i="46"/>
  <c r="J49" i="46"/>
  <c r="J41" i="46"/>
  <c r="J33" i="46"/>
  <c r="J25" i="46"/>
  <c r="J199" i="33"/>
  <c r="J191" i="33"/>
  <c r="J183" i="33"/>
  <c r="J175" i="33"/>
  <c r="J167" i="33"/>
  <c r="J159" i="33"/>
  <c r="J151" i="33"/>
  <c r="J143" i="33"/>
  <c r="J135" i="33"/>
  <c r="J127" i="33"/>
  <c r="J119" i="33"/>
  <c r="J111" i="33"/>
  <c r="J103" i="33"/>
  <c r="J95" i="33"/>
  <c r="J87" i="33"/>
  <c r="J79" i="33"/>
  <c r="J71" i="33"/>
  <c r="J63" i="33"/>
  <c r="J55" i="33"/>
  <c r="J47" i="33"/>
  <c r="J39" i="33"/>
  <c r="J31" i="33"/>
  <c r="J23" i="33"/>
  <c r="J197" i="34"/>
  <c r="J189" i="34"/>
  <c r="J181" i="34"/>
  <c r="J173" i="34"/>
  <c r="J165" i="34"/>
  <c r="J157" i="34"/>
  <c r="J149" i="34"/>
  <c r="J141" i="34"/>
  <c r="J133" i="34"/>
  <c r="J125" i="34"/>
  <c r="J117" i="34"/>
  <c r="J109" i="34"/>
  <c r="J101" i="34"/>
  <c r="J93" i="34"/>
  <c r="J85" i="34"/>
  <c r="J77" i="34"/>
  <c r="J69" i="34"/>
  <c r="J61" i="34"/>
  <c r="J53" i="34"/>
  <c r="J45" i="34"/>
  <c r="J37" i="34"/>
  <c r="J29" i="34"/>
  <c r="J21" i="34"/>
  <c r="J195" i="45"/>
  <c r="J187" i="45"/>
  <c r="J179" i="45"/>
  <c r="J171" i="45"/>
  <c r="J163" i="45"/>
  <c r="J155" i="45"/>
  <c r="J147" i="45"/>
  <c r="J139" i="45"/>
  <c r="J131" i="45"/>
  <c r="J123" i="45"/>
  <c r="J115" i="45"/>
  <c r="J107" i="45"/>
  <c r="J99" i="45"/>
  <c r="J91" i="45"/>
  <c r="J83" i="45"/>
  <c r="J75" i="45"/>
  <c r="J67" i="45"/>
  <c r="J59" i="45"/>
  <c r="J51" i="45"/>
  <c r="J43" i="45"/>
  <c r="J35" i="45"/>
  <c r="J27" i="45"/>
  <c r="J193" i="31"/>
  <c r="J185" i="31"/>
  <c r="J177" i="31"/>
  <c r="J169" i="31"/>
  <c r="J161" i="31"/>
  <c r="J153" i="31"/>
  <c r="J145" i="31"/>
  <c r="J137" i="31"/>
  <c r="J129" i="31"/>
  <c r="J121" i="31"/>
  <c r="J113" i="31"/>
  <c r="J105" i="31"/>
  <c r="J97" i="31"/>
  <c r="J89" i="31"/>
  <c r="J81" i="31"/>
  <c r="J73" i="31"/>
  <c r="J65" i="31"/>
  <c r="J57" i="31"/>
  <c r="J49" i="31"/>
  <c r="J41" i="31"/>
  <c r="J33" i="31"/>
  <c r="J25" i="31"/>
  <c r="J199" i="32"/>
  <c r="J191" i="32"/>
  <c r="J183" i="32"/>
  <c r="J175" i="32"/>
  <c r="J167" i="32"/>
  <c r="J159" i="32"/>
  <c r="J151" i="32"/>
  <c r="J143" i="32"/>
  <c r="J135" i="32"/>
  <c r="J127" i="32"/>
  <c r="J119" i="32"/>
  <c r="J111" i="32"/>
  <c r="J103" i="32"/>
  <c r="J95" i="32"/>
  <c r="J87" i="32"/>
  <c r="J79" i="32"/>
  <c r="J71" i="32"/>
  <c r="J63" i="32"/>
  <c r="J55" i="32"/>
  <c r="J47" i="32"/>
  <c r="J39" i="32"/>
  <c r="J31" i="32"/>
  <c r="J23" i="32"/>
  <c r="J197" i="44"/>
  <c r="J189" i="44"/>
  <c r="J181" i="44"/>
  <c r="J173" i="44"/>
  <c r="J165" i="44"/>
  <c r="J157" i="44"/>
  <c r="J149" i="44"/>
  <c r="J141" i="44"/>
  <c r="J133" i="44"/>
  <c r="J125" i="44"/>
  <c r="J117" i="44"/>
  <c r="J109" i="44"/>
  <c r="J101" i="44"/>
  <c r="J93" i="44"/>
  <c r="J85" i="44"/>
  <c r="J77" i="44"/>
  <c r="J69" i="44"/>
  <c r="J61" i="44"/>
  <c r="J53" i="44"/>
  <c r="J45" i="44"/>
  <c r="J37" i="44"/>
  <c r="J29" i="44"/>
  <c r="J21" i="44"/>
  <c r="J195" i="19"/>
  <c r="J187" i="19"/>
  <c r="J179" i="19"/>
  <c r="J171" i="19"/>
  <c r="J163" i="19"/>
  <c r="J155" i="19"/>
  <c r="J147" i="19"/>
  <c r="J139" i="19"/>
  <c r="J131" i="19"/>
  <c r="J123" i="19"/>
  <c r="J115" i="19"/>
  <c r="J107" i="19"/>
  <c r="J99" i="19"/>
  <c r="J91" i="19"/>
  <c r="J83" i="19"/>
  <c r="J75" i="19"/>
  <c r="J67" i="19"/>
  <c r="J59" i="19"/>
  <c r="J51" i="19"/>
  <c r="J43" i="19"/>
  <c r="J35" i="19"/>
  <c r="J27" i="19"/>
  <c r="J193" i="23"/>
  <c r="J185" i="23"/>
  <c r="J177" i="23"/>
  <c r="J169" i="23"/>
  <c r="J161" i="23"/>
  <c r="J153" i="23"/>
  <c r="J145" i="23"/>
  <c r="J137" i="23"/>
  <c r="J129" i="23"/>
  <c r="J121" i="23"/>
  <c r="J113" i="23"/>
  <c r="J105" i="23"/>
  <c r="J97" i="23"/>
  <c r="J89" i="23"/>
  <c r="J81" i="23"/>
  <c r="J73" i="23"/>
  <c r="J65" i="23"/>
  <c r="J57" i="23"/>
  <c r="J49" i="23"/>
  <c r="J41" i="23"/>
  <c r="J33" i="23"/>
  <c r="J25" i="23"/>
  <c r="J199" i="43"/>
  <c r="J191" i="43"/>
  <c r="J183" i="43"/>
  <c r="J175" i="43"/>
  <c r="J167" i="43"/>
  <c r="J159" i="43"/>
  <c r="J151" i="43"/>
  <c r="J143" i="43"/>
  <c r="J135" i="43"/>
  <c r="J127" i="43"/>
  <c r="J119" i="43"/>
  <c r="J111" i="43"/>
  <c r="J103" i="43"/>
  <c r="J95" i="43"/>
  <c r="J87" i="43"/>
  <c r="J79" i="43"/>
  <c r="J71" i="43"/>
  <c r="J63" i="43"/>
  <c r="J55" i="43"/>
  <c r="J47" i="43"/>
  <c r="J39" i="43"/>
  <c r="J31" i="43"/>
  <c r="J23" i="43"/>
  <c r="J197" i="42"/>
  <c r="J189" i="42"/>
  <c r="J181" i="42"/>
  <c r="J173" i="42"/>
  <c r="J165" i="42"/>
  <c r="J157" i="42"/>
  <c r="J149" i="42"/>
  <c r="J141" i="42"/>
  <c r="J133" i="42"/>
  <c r="J125" i="42"/>
  <c r="J117" i="42"/>
  <c r="J109" i="42"/>
  <c r="J101" i="42"/>
  <c r="J93" i="42"/>
  <c r="J85" i="42"/>
  <c r="J77" i="42"/>
  <c r="J69" i="42"/>
  <c r="J61" i="42"/>
  <c r="J53" i="42"/>
  <c r="J45" i="42"/>
  <c r="J37" i="42"/>
  <c r="J29" i="42"/>
  <c r="J21" i="42"/>
  <c r="J195" i="7"/>
  <c r="J187" i="7"/>
  <c r="J179" i="7"/>
  <c r="J171" i="7"/>
  <c r="J163" i="7"/>
  <c r="J155" i="7"/>
  <c r="J147" i="7"/>
  <c r="J139" i="7"/>
  <c r="J131" i="7"/>
  <c r="J123" i="7"/>
  <c r="J115" i="7"/>
  <c r="J107" i="7"/>
  <c r="J99" i="7"/>
  <c r="J91" i="7"/>
  <c r="J83" i="7"/>
  <c r="J75" i="7"/>
  <c r="J67" i="7"/>
  <c r="J59" i="7"/>
  <c r="J51" i="7"/>
  <c r="J43" i="7"/>
  <c r="J35" i="7"/>
  <c r="J27" i="7"/>
  <c r="J193" i="14"/>
  <c r="J185" i="14"/>
  <c r="J177" i="14"/>
  <c r="J169" i="14"/>
  <c r="J161" i="14"/>
  <c r="J153" i="14"/>
  <c r="J145" i="14"/>
  <c r="J137" i="14"/>
  <c r="J129" i="14"/>
  <c r="J121" i="14"/>
  <c r="J113" i="14"/>
  <c r="J105" i="14"/>
  <c r="J97" i="14"/>
  <c r="J89" i="14"/>
  <c r="J81" i="14"/>
  <c r="J73" i="14"/>
  <c r="J65" i="14"/>
  <c r="J57" i="14"/>
  <c r="J49" i="14"/>
  <c r="J41" i="14"/>
  <c r="J25" i="14"/>
  <c r="J199" i="41"/>
  <c r="J191" i="41"/>
  <c r="J183" i="41"/>
  <c r="J175" i="41"/>
  <c r="J167" i="41"/>
  <c r="J159" i="41"/>
  <c r="J151" i="41"/>
  <c r="J143" i="41"/>
  <c r="J135" i="41"/>
  <c r="J127" i="41"/>
  <c r="J119" i="41"/>
  <c r="J111" i="41"/>
  <c r="J103" i="41"/>
  <c r="J95" i="41"/>
  <c r="J87" i="41"/>
  <c r="J79" i="41"/>
  <c r="J71" i="41"/>
  <c r="J63" i="41"/>
  <c r="J55" i="41"/>
  <c r="J47" i="41"/>
  <c r="J39" i="41"/>
  <c r="J31" i="41"/>
  <c r="J23" i="41"/>
  <c r="J197" i="4"/>
  <c r="J189" i="4"/>
  <c r="J181" i="4"/>
  <c r="J173" i="4"/>
  <c r="J165" i="4"/>
  <c r="J157" i="4"/>
  <c r="J149" i="4"/>
  <c r="J141" i="4"/>
  <c r="J133" i="4"/>
  <c r="J125" i="4"/>
  <c r="J117" i="4"/>
  <c r="J109" i="4"/>
  <c r="J101" i="4"/>
  <c r="J93" i="4"/>
  <c r="J85" i="4"/>
  <c r="J77" i="4"/>
  <c r="J69" i="4"/>
  <c r="J61" i="4"/>
  <c r="J53" i="4"/>
  <c r="J45" i="4"/>
  <c r="J37" i="4"/>
  <c r="J29" i="4"/>
  <c r="J21" i="4"/>
  <c r="J195" i="25"/>
  <c r="J187" i="25"/>
  <c r="J179" i="25"/>
  <c r="J171" i="25"/>
  <c r="J163" i="25"/>
  <c r="J155" i="25"/>
  <c r="J147" i="25"/>
  <c r="J139" i="25"/>
  <c r="J131" i="25"/>
  <c r="J123" i="25"/>
  <c r="J115" i="25"/>
  <c r="J107" i="25"/>
  <c r="J99" i="25"/>
  <c r="J91" i="25"/>
  <c r="J83" i="25"/>
  <c r="J75" i="25"/>
  <c r="J67" i="25"/>
  <c r="J59" i="25"/>
  <c r="J51" i="25"/>
  <c r="J43" i="25"/>
  <c r="J35" i="25"/>
  <c r="J27" i="25"/>
  <c r="J193" i="30"/>
  <c r="J185" i="30"/>
  <c r="J177" i="30"/>
  <c r="J169" i="30"/>
  <c r="J161" i="30"/>
  <c r="J153" i="30"/>
  <c r="J145" i="30"/>
  <c r="J137" i="30"/>
  <c r="J129" i="30"/>
  <c r="J121" i="30"/>
  <c r="J113" i="30"/>
  <c r="J105" i="30"/>
  <c r="J97" i="30"/>
  <c r="J89" i="30"/>
  <c r="J81" i="30"/>
  <c r="J73" i="30"/>
  <c r="J65" i="30"/>
  <c r="J57" i="30"/>
  <c r="J49" i="30"/>
  <c r="J41" i="30"/>
  <c r="J33" i="30"/>
  <c r="J199" i="26"/>
  <c r="J191" i="26"/>
  <c r="J183" i="26"/>
  <c r="J175" i="26"/>
  <c r="J167" i="26"/>
  <c r="J159" i="26"/>
  <c r="J151" i="26"/>
  <c r="J143" i="26"/>
  <c r="J135" i="26"/>
  <c r="J127" i="26"/>
  <c r="J119" i="26"/>
  <c r="J111" i="26"/>
  <c r="J103" i="26"/>
  <c r="J95" i="26"/>
  <c r="J87" i="26"/>
  <c r="J79" i="26"/>
  <c r="J71" i="26"/>
  <c r="J63" i="26"/>
  <c r="J55" i="26"/>
  <c r="J47" i="26"/>
  <c r="J39" i="26"/>
  <c r="J31" i="26"/>
  <c r="J197" i="29"/>
  <c r="J189" i="29"/>
  <c r="J181" i="29"/>
  <c r="J173" i="29"/>
  <c r="J165" i="29"/>
  <c r="J157" i="29"/>
  <c r="J149" i="29"/>
  <c r="J141" i="29"/>
  <c r="J133" i="29"/>
  <c r="J125" i="29"/>
  <c r="J117" i="29"/>
  <c r="J109" i="29"/>
  <c r="J101" i="29"/>
  <c r="J93" i="29"/>
  <c r="J85" i="29"/>
  <c r="J77" i="29"/>
  <c r="J69" i="29"/>
  <c r="J61" i="29"/>
  <c r="J53" i="29"/>
  <c r="J45" i="29"/>
  <c r="J37" i="29"/>
  <c r="J29" i="29"/>
  <c r="J21" i="29"/>
  <c r="J195" i="39"/>
  <c r="J187" i="39"/>
  <c r="J179" i="39"/>
  <c r="J171" i="39"/>
  <c r="J163" i="39"/>
  <c r="J155" i="39"/>
  <c r="J147" i="39"/>
  <c r="J139" i="39"/>
  <c r="J131" i="39"/>
  <c r="J123" i="39"/>
  <c r="J115" i="39"/>
  <c r="J107" i="39"/>
  <c r="J99" i="39"/>
  <c r="J91" i="39"/>
  <c r="J83" i="39"/>
  <c r="J75" i="39"/>
  <c r="J67" i="39"/>
  <c r="J59" i="39"/>
  <c r="J51" i="39"/>
  <c r="J43" i="39"/>
  <c r="J35" i="39"/>
  <c r="J27" i="39"/>
  <c r="J193" i="38"/>
  <c r="J185" i="38"/>
  <c r="J177" i="38"/>
  <c r="J169" i="38"/>
  <c r="J161" i="38"/>
  <c r="J153" i="38"/>
  <c r="J145" i="38"/>
  <c r="J137" i="38"/>
  <c r="J129" i="38"/>
  <c r="J121" i="38"/>
  <c r="J113" i="38"/>
  <c r="J105" i="38"/>
  <c r="J97" i="38"/>
  <c r="J89" i="38"/>
  <c r="J81" i="38"/>
  <c r="J73" i="38"/>
  <c r="J65" i="38"/>
  <c r="J57" i="38"/>
  <c r="J49" i="38"/>
  <c r="J41" i="38"/>
  <c r="J33" i="38"/>
  <c r="J199" i="37"/>
  <c r="J191" i="37"/>
  <c r="J183" i="37"/>
  <c r="J175" i="37"/>
  <c r="J167" i="37"/>
  <c r="J159" i="37"/>
  <c r="J151" i="37"/>
  <c r="J143" i="37"/>
  <c r="J135" i="37"/>
  <c r="J127" i="37"/>
  <c r="J119" i="37"/>
  <c r="J111" i="37"/>
  <c r="J103" i="37"/>
  <c r="J95" i="37"/>
  <c r="J87" i="37"/>
  <c r="J79" i="37"/>
  <c r="J71" i="37"/>
  <c r="J63" i="37"/>
  <c r="J55" i="37"/>
  <c r="J47" i="37"/>
  <c r="J39" i="37"/>
  <c r="J31" i="37"/>
  <c r="J23" i="37"/>
  <c r="J197" i="17"/>
  <c r="J189" i="17"/>
  <c r="J181" i="17"/>
  <c r="J173" i="17"/>
  <c r="J165" i="17"/>
  <c r="J157" i="17"/>
  <c r="J149" i="17"/>
  <c r="J141" i="17"/>
  <c r="J133" i="17"/>
  <c r="J125" i="17"/>
  <c r="J117" i="17"/>
  <c r="J109" i="17"/>
  <c r="J101" i="17"/>
  <c r="J93" i="17"/>
  <c r="J85" i="17"/>
  <c r="J77" i="17"/>
  <c r="J69" i="17"/>
  <c r="J61" i="17"/>
  <c r="J53" i="17"/>
  <c r="J45" i="17"/>
  <c r="J37" i="17"/>
  <c r="J29" i="17"/>
  <c r="J21" i="17"/>
  <c r="J195" i="11"/>
  <c r="J187" i="11"/>
  <c r="J179" i="11"/>
  <c r="J171" i="11"/>
  <c r="J163" i="11"/>
  <c r="J155" i="11"/>
  <c r="J147" i="11"/>
  <c r="J139" i="11"/>
  <c r="J131" i="11"/>
  <c r="J123" i="11"/>
  <c r="J115" i="11"/>
  <c r="J107" i="11"/>
  <c r="J99" i="11"/>
  <c r="J91" i="11"/>
  <c r="J75" i="11"/>
  <c r="J67" i="11"/>
  <c r="J59" i="11"/>
  <c r="J51" i="11"/>
  <c r="J43" i="11"/>
  <c r="J35" i="11"/>
  <c r="J27" i="11"/>
  <c r="J193" i="8"/>
  <c r="J185" i="8"/>
  <c r="J177" i="8"/>
  <c r="J169" i="8"/>
  <c r="J161" i="8"/>
  <c r="J153" i="8"/>
  <c r="J145" i="8"/>
  <c r="J137" i="8"/>
  <c r="J129" i="8"/>
  <c r="J121" i="8"/>
  <c r="J113" i="8"/>
  <c r="J105" i="8"/>
  <c r="J97" i="8"/>
  <c r="J89" i="8"/>
  <c r="J81" i="8"/>
  <c r="J73" i="8"/>
  <c r="J65" i="8"/>
  <c r="J57" i="8"/>
  <c r="J49" i="8"/>
  <c r="J41" i="8"/>
  <c r="J33" i="8"/>
  <c r="J25" i="8"/>
  <c r="J199" i="36"/>
  <c r="J191" i="36"/>
  <c r="J183" i="36"/>
  <c r="J175" i="36"/>
  <c r="J167" i="36"/>
  <c r="J159" i="36"/>
  <c r="J151" i="36"/>
  <c r="J143" i="36"/>
  <c r="J135" i="36"/>
  <c r="J127" i="36"/>
  <c r="J119" i="36"/>
  <c r="J111" i="36"/>
  <c r="J103" i="36"/>
  <c r="J95" i="36"/>
  <c r="J87" i="36"/>
  <c r="J79" i="36"/>
  <c r="J71" i="36"/>
  <c r="J63" i="36"/>
  <c r="J55" i="36"/>
  <c r="J47" i="36"/>
  <c r="J39" i="36"/>
  <c r="J31" i="36"/>
  <c r="J23" i="36"/>
  <c r="J197" i="21"/>
  <c r="J189" i="21"/>
  <c r="J181" i="21"/>
  <c r="J173" i="21"/>
  <c r="J165" i="21"/>
  <c r="J157" i="21"/>
  <c r="J149" i="21"/>
  <c r="J141" i="21"/>
  <c r="J133" i="21"/>
  <c r="J125" i="21"/>
  <c r="J117" i="21"/>
  <c r="J200" i="49"/>
  <c r="J192" i="49"/>
  <c r="J184" i="49"/>
  <c r="J176" i="49"/>
  <c r="J168" i="49"/>
  <c r="J160" i="49"/>
  <c r="J152" i="49"/>
  <c r="J144" i="49"/>
  <c r="J136" i="49"/>
  <c r="J128" i="49"/>
  <c r="J120" i="49"/>
  <c r="J112" i="49"/>
  <c r="J104" i="49"/>
  <c r="J96" i="49"/>
  <c r="J88" i="49"/>
  <c r="J80" i="49"/>
  <c r="J72" i="49"/>
  <c r="J64" i="49"/>
  <c r="J56" i="49"/>
  <c r="J48" i="49"/>
  <c r="J40" i="49"/>
  <c r="J32" i="49"/>
  <c r="J24" i="49"/>
  <c r="J198" i="48"/>
  <c r="J190" i="48"/>
  <c r="J182" i="48"/>
  <c r="J174" i="48"/>
  <c r="J166" i="48"/>
  <c r="J158" i="48"/>
  <c r="J150" i="48"/>
  <c r="J142" i="48"/>
  <c r="J134" i="48"/>
  <c r="J126" i="48"/>
  <c r="J118" i="48"/>
  <c r="J110" i="48"/>
  <c r="J102" i="48"/>
  <c r="J94" i="48"/>
  <c r="J86" i="48"/>
  <c r="J78" i="48"/>
  <c r="J70" i="48"/>
  <c r="J62" i="48"/>
  <c r="J54" i="48"/>
  <c r="J46" i="48"/>
  <c r="J38" i="48"/>
  <c r="J30" i="48"/>
  <c r="J22" i="48"/>
  <c r="J196" i="13"/>
  <c r="J188" i="13"/>
  <c r="J180" i="13"/>
  <c r="J172" i="13"/>
  <c r="J164" i="13"/>
  <c r="J156" i="13"/>
  <c r="J148" i="13"/>
  <c r="J140" i="13"/>
  <c r="J132" i="13"/>
  <c r="J124" i="13"/>
  <c r="J116" i="13"/>
  <c r="J108" i="13"/>
  <c r="J100" i="13"/>
  <c r="J92" i="13"/>
  <c r="J84" i="13"/>
  <c r="J76" i="13"/>
  <c r="J68" i="13"/>
  <c r="J60" i="13"/>
  <c r="J52" i="13"/>
  <c r="J44" i="13"/>
  <c r="J36" i="13"/>
  <c r="J28" i="13"/>
  <c r="J20" i="13"/>
  <c r="J194" i="47"/>
  <c r="J186" i="47"/>
  <c r="J178" i="47"/>
  <c r="J170" i="47"/>
  <c r="J162" i="47"/>
  <c r="J154" i="47"/>
  <c r="J146" i="47"/>
  <c r="J138" i="47"/>
  <c r="J130" i="47"/>
  <c r="J122" i="47"/>
  <c r="J114" i="47"/>
  <c r="J106" i="47"/>
  <c r="J98" i="47"/>
  <c r="J90" i="47"/>
  <c r="J82" i="47"/>
  <c r="J74" i="47"/>
  <c r="J66" i="47"/>
  <c r="J58" i="47"/>
  <c r="J50" i="47"/>
  <c r="J42" i="47"/>
  <c r="J34" i="47"/>
  <c r="J26" i="47"/>
  <c r="J200" i="46"/>
  <c r="J192" i="46"/>
  <c r="J184" i="46"/>
  <c r="J176" i="46"/>
  <c r="J168" i="46"/>
  <c r="J160" i="46"/>
  <c r="J152" i="46"/>
  <c r="J144" i="46"/>
  <c r="J136" i="46"/>
  <c r="J128" i="46"/>
  <c r="J120" i="46"/>
  <c r="J112" i="46"/>
  <c r="J104" i="46"/>
  <c r="J96" i="46"/>
  <c r="J88" i="46"/>
  <c r="J80" i="46"/>
  <c r="J72" i="46"/>
  <c r="J64" i="46"/>
  <c r="J56" i="46"/>
  <c r="J48" i="46"/>
  <c r="J40" i="46"/>
  <c r="J32" i="46"/>
  <c r="J24" i="46"/>
  <c r="J198" i="33"/>
  <c r="J190" i="33"/>
  <c r="J182" i="33"/>
  <c r="J174" i="33"/>
  <c r="J166" i="33"/>
  <c r="J158" i="33"/>
  <c r="J150" i="33"/>
  <c r="J142" i="33"/>
  <c r="J134" i="33"/>
  <c r="J126" i="33"/>
  <c r="J118" i="33"/>
  <c r="J110" i="33"/>
  <c r="J102" i="33"/>
  <c r="J94" i="33"/>
  <c r="J86" i="33"/>
  <c r="J78" i="33"/>
  <c r="J70" i="33"/>
  <c r="J62" i="33"/>
  <c r="J54" i="33"/>
  <c r="J46" i="33"/>
  <c r="J38" i="33"/>
  <c r="J30" i="33"/>
  <c r="J22" i="33"/>
  <c r="J196" i="34"/>
  <c r="J188" i="34"/>
  <c r="J180" i="34"/>
  <c r="J172" i="34"/>
  <c r="J164" i="34"/>
  <c r="J156" i="34"/>
  <c r="J148" i="34"/>
  <c r="J140" i="34"/>
  <c r="J132" i="34"/>
  <c r="J124" i="34"/>
  <c r="J116" i="34"/>
  <c r="J108" i="34"/>
  <c r="J100" i="34"/>
  <c r="J92" i="34"/>
  <c r="J84" i="34"/>
  <c r="J76" i="34"/>
  <c r="J68" i="34"/>
  <c r="J60" i="34"/>
  <c r="J52" i="34"/>
  <c r="J44" i="34"/>
  <c r="J36" i="34"/>
  <c r="J28" i="34"/>
  <c r="J20" i="34"/>
  <c r="J194" i="45"/>
  <c r="J186" i="45"/>
  <c r="J178" i="45"/>
  <c r="J170" i="45"/>
  <c r="J162" i="45"/>
  <c r="J154" i="45"/>
  <c r="J146" i="45"/>
  <c r="J138" i="45"/>
  <c r="J130" i="45"/>
  <c r="J122" i="45"/>
  <c r="J114" i="45"/>
  <c r="J106" i="45"/>
  <c r="J98" i="45"/>
  <c r="J90" i="45"/>
  <c r="J82" i="45"/>
  <c r="J74" i="45"/>
  <c r="J66" i="45"/>
  <c r="J58" i="45"/>
  <c r="J50" i="45"/>
  <c r="J42" i="45"/>
  <c r="J34" i="45"/>
  <c r="J26" i="45"/>
  <c r="J200" i="31"/>
  <c r="J192" i="31"/>
  <c r="J184" i="31"/>
  <c r="J176" i="31"/>
  <c r="J168" i="31"/>
  <c r="J160" i="31"/>
  <c r="J152" i="31"/>
  <c r="J144" i="31"/>
  <c r="J136" i="31"/>
  <c r="J128" i="31"/>
  <c r="J120" i="31"/>
  <c r="J112" i="31"/>
  <c r="J104" i="31"/>
  <c r="J96" i="31"/>
  <c r="J88" i="31"/>
  <c r="J80" i="31"/>
  <c r="J72" i="31"/>
  <c r="J64" i="31"/>
  <c r="J56" i="31"/>
  <c r="J48" i="31"/>
  <c r="J40" i="31"/>
  <c r="J32" i="31"/>
  <c r="J24" i="31"/>
  <c r="J198" i="32"/>
  <c r="J190" i="32"/>
  <c r="J182" i="32"/>
  <c r="J174" i="32"/>
  <c r="J166" i="32"/>
  <c r="J158" i="32"/>
  <c r="J150" i="32"/>
  <c r="J142" i="32"/>
  <c r="J134" i="32"/>
  <c r="J126" i="32"/>
  <c r="J118" i="32"/>
  <c r="J110" i="32"/>
  <c r="J102" i="32"/>
  <c r="J94" i="32"/>
  <c r="J86" i="32"/>
  <c r="J78" i="32"/>
  <c r="J70" i="32"/>
  <c r="J62" i="32"/>
  <c r="J54" i="32"/>
  <c r="J46" i="32"/>
  <c r="J38" i="32"/>
  <c r="J30" i="32"/>
  <c r="J22" i="32"/>
  <c r="J196" i="44"/>
  <c r="J188" i="44"/>
  <c r="J180" i="44"/>
  <c r="J172" i="44"/>
  <c r="J164" i="44"/>
  <c r="J156" i="44"/>
  <c r="J148" i="44"/>
  <c r="J140" i="44"/>
  <c r="J132" i="44"/>
  <c r="J124" i="44"/>
  <c r="J116" i="44"/>
  <c r="J108" i="44"/>
  <c r="J100" i="44"/>
  <c r="J92" i="44"/>
  <c r="J84" i="44"/>
  <c r="J76" i="44"/>
  <c r="J68" i="44"/>
  <c r="J60" i="44"/>
  <c r="J52" i="44"/>
  <c r="J44" i="44"/>
  <c r="J36" i="44"/>
  <c r="J28" i="44"/>
  <c r="J20" i="44"/>
  <c r="J194" i="19"/>
  <c r="J186" i="19"/>
  <c r="J178" i="19"/>
  <c r="J170" i="19"/>
  <c r="J162" i="19"/>
  <c r="J154" i="19"/>
  <c r="J146" i="19"/>
  <c r="J138" i="19"/>
  <c r="J130" i="19"/>
  <c r="J122" i="19"/>
  <c r="J114" i="19"/>
  <c r="J106" i="19"/>
  <c r="J98" i="19"/>
  <c r="J90" i="19"/>
  <c r="J82" i="19"/>
  <c r="J74" i="19"/>
  <c r="J66" i="19"/>
  <c r="J58" i="19"/>
  <c r="J50" i="19"/>
  <c r="J42" i="19"/>
  <c r="J34" i="19"/>
  <c r="J26" i="19"/>
  <c r="J200" i="23"/>
  <c r="J192" i="23"/>
  <c r="J184" i="23"/>
  <c r="J176" i="23"/>
  <c r="J168" i="23"/>
  <c r="J160" i="23"/>
  <c r="J152" i="23"/>
  <c r="J144" i="23"/>
  <c r="J136" i="23"/>
  <c r="J128" i="23"/>
  <c r="J120" i="23"/>
  <c r="J112" i="23"/>
  <c r="J104" i="23"/>
  <c r="J96" i="23"/>
  <c r="J88" i="23"/>
  <c r="J80" i="23"/>
  <c r="J72" i="23"/>
  <c r="J64" i="23"/>
  <c r="J56" i="23"/>
  <c r="J48" i="23"/>
  <c r="J40" i="23"/>
  <c r="J32" i="23"/>
  <c r="J24" i="23"/>
  <c r="J198" i="43"/>
  <c r="J190" i="43"/>
  <c r="J182" i="43"/>
  <c r="J174" i="43"/>
  <c r="J166" i="43"/>
  <c r="J158" i="43"/>
  <c r="J150" i="43"/>
  <c r="J142" i="43"/>
  <c r="J134" i="43"/>
  <c r="J126" i="43"/>
  <c r="J118" i="43"/>
  <c r="J110" i="43"/>
  <c r="J102" i="43"/>
  <c r="J94" i="43"/>
  <c r="J86" i="43"/>
  <c r="J78" i="43"/>
  <c r="J70" i="43"/>
  <c r="J62" i="43"/>
  <c r="J54" i="43"/>
  <c r="J46" i="43"/>
  <c r="J38" i="43"/>
  <c r="J30" i="43"/>
  <c r="J22" i="43"/>
  <c r="J196" i="42"/>
  <c r="J188" i="42"/>
  <c r="J180" i="42"/>
  <c r="J172" i="42"/>
  <c r="J164" i="42"/>
  <c r="J156" i="42"/>
  <c r="J148" i="42"/>
  <c r="J140" i="42"/>
  <c r="J132" i="42"/>
  <c r="J124" i="42"/>
  <c r="J116" i="42"/>
  <c r="J108" i="42"/>
  <c r="J100" i="42"/>
  <c r="J92" i="42"/>
  <c r="J84" i="42"/>
  <c r="J76" i="42"/>
  <c r="J68" i="42"/>
  <c r="J60" i="42"/>
  <c r="J52" i="42"/>
  <c r="J44" i="42"/>
  <c r="J36" i="42"/>
  <c r="J28" i="42"/>
  <c r="J194" i="7"/>
  <c r="J186" i="7"/>
  <c r="J178" i="7"/>
  <c r="J170" i="7"/>
  <c r="J162" i="7"/>
  <c r="J154" i="7"/>
  <c r="J146" i="7"/>
  <c r="J138" i="7"/>
  <c r="J130" i="7"/>
  <c r="J122" i="7"/>
  <c r="J114" i="7"/>
  <c r="J106" i="7"/>
  <c r="J98" i="7"/>
  <c r="J90" i="7"/>
  <c r="J82" i="7"/>
  <c r="J74" i="7"/>
  <c r="J66" i="7"/>
  <c r="J58" i="7"/>
  <c r="J50" i="7"/>
  <c r="J42" i="7"/>
  <c r="J34" i="7"/>
  <c r="J26" i="7"/>
  <c r="J200" i="14"/>
  <c r="J192" i="14"/>
  <c r="J184" i="14"/>
  <c r="J176" i="14"/>
  <c r="J168" i="14"/>
  <c r="J160" i="14"/>
  <c r="J152" i="14"/>
  <c r="J144" i="14"/>
  <c r="J136" i="14"/>
  <c r="J128" i="14"/>
  <c r="J120" i="14"/>
  <c r="J112" i="14"/>
  <c r="J104" i="14"/>
  <c r="J96" i="14"/>
  <c r="J88" i="14"/>
  <c r="J80" i="14"/>
  <c r="J72" i="14"/>
  <c r="J64" i="14"/>
  <c r="J56" i="14"/>
  <c r="J48" i="14"/>
  <c r="J40" i="14"/>
  <c r="J24" i="14"/>
  <c r="J198" i="41"/>
  <c r="J190" i="41"/>
  <c r="J182" i="41"/>
  <c r="J174" i="41"/>
  <c r="J166" i="41"/>
  <c r="J158" i="41"/>
  <c r="J150" i="41"/>
  <c r="J142" i="41"/>
  <c r="J134" i="41"/>
  <c r="J126" i="41"/>
  <c r="J118" i="41"/>
  <c r="J110" i="41"/>
  <c r="J102" i="41"/>
  <c r="J94" i="41"/>
  <c r="J86" i="41"/>
  <c r="J78" i="41"/>
  <c r="J70" i="41"/>
  <c r="J62" i="41"/>
  <c r="J54" i="41"/>
  <c r="J46" i="41"/>
  <c r="J38" i="41"/>
  <c r="J30" i="41"/>
  <c r="J22" i="41"/>
  <c r="J196" i="4"/>
  <c r="J188" i="4"/>
  <c r="J180" i="4"/>
  <c r="J172" i="4"/>
  <c r="J164" i="4"/>
  <c r="J156" i="4"/>
  <c r="J148" i="4"/>
  <c r="J140" i="4"/>
  <c r="J132" i="4"/>
  <c r="J124" i="4"/>
  <c r="J116" i="4"/>
  <c r="J108" i="4"/>
  <c r="J100" i="4"/>
  <c r="J92" i="4"/>
  <c r="J84" i="4"/>
  <c r="J76" i="4"/>
  <c r="J68" i="4"/>
  <c r="J60" i="4"/>
  <c r="J52" i="4"/>
  <c r="J44" i="4"/>
  <c r="J36" i="4"/>
  <c r="J28" i="4"/>
  <c r="J20" i="4"/>
  <c r="J194" i="25"/>
  <c r="J186" i="25"/>
  <c r="J178" i="25"/>
  <c r="J170" i="25"/>
  <c r="J162" i="25"/>
  <c r="J154" i="25"/>
  <c r="J146" i="25"/>
  <c r="J138" i="25"/>
  <c r="J130" i="25"/>
  <c r="J122" i="25"/>
  <c r="J114" i="25"/>
  <c r="J106" i="25"/>
  <c r="J98" i="25"/>
  <c r="J90" i="25"/>
  <c r="J82" i="25"/>
  <c r="J74" i="25"/>
  <c r="J66" i="25"/>
  <c r="J58" i="25"/>
  <c r="J50" i="25"/>
  <c r="J42" i="25"/>
  <c r="J34" i="25"/>
  <c r="J26" i="25"/>
  <c r="J200" i="30"/>
  <c r="J192" i="30"/>
  <c r="J184" i="30"/>
  <c r="J176" i="30"/>
  <c r="J168" i="30"/>
  <c r="J160" i="30"/>
  <c r="J152" i="30"/>
  <c r="J144" i="30"/>
  <c r="J136" i="30"/>
  <c r="J128" i="30"/>
  <c r="J120" i="30"/>
  <c r="J112" i="30"/>
  <c r="J104" i="30"/>
  <c r="J96" i="30"/>
  <c r="J88" i="30"/>
  <c r="J80" i="30"/>
  <c r="J72" i="30"/>
  <c r="J64" i="30"/>
  <c r="J56" i="30"/>
  <c r="J48" i="30"/>
  <c r="J40" i="30"/>
  <c r="J32" i="30"/>
  <c r="J24" i="30"/>
  <c r="J198" i="26"/>
  <c r="J190" i="26"/>
  <c r="J182" i="26"/>
  <c r="J174" i="26"/>
  <c r="J166" i="26"/>
  <c r="J158" i="26"/>
  <c r="J150" i="26"/>
  <c r="J142" i="26"/>
  <c r="J134" i="26"/>
  <c r="J126" i="26"/>
  <c r="J118" i="26"/>
  <c r="J110" i="26"/>
  <c r="J102" i="26"/>
  <c r="J94" i="26"/>
  <c r="J86" i="26"/>
  <c r="J78" i="26"/>
  <c r="J70" i="26"/>
  <c r="J62" i="26"/>
  <c r="J54" i="26"/>
  <c r="J46" i="26"/>
  <c r="J30" i="26"/>
  <c r="J196" i="29"/>
  <c r="J188" i="29"/>
  <c r="J180" i="29"/>
  <c r="J172" i="29"/>
  <c r="J164" i="29"/>
  <c r="J156" i="29"/>
  <c r="J148" i="29"/>
  <c r="J140" i="29"/>
  <c r="J132" i="29"/>
  <c r="J124" i="29"/>
  <c r="J116" i="29"/>
  <c r="J108" i="29"/>
  <c r="J100" i="29"/>
  <c r="J92" i="29"/>
  <c r="J84" i="29"/>
  <c r="J76" i="29"/>
  <c r="J68" i="29"/>
  <c r="J60" i="29"/>
  <c r="J52" i="29"/>
  <c r="J44" i="29"/>
  <c r="J36" i="29"/>
  <c r="J28" i="29"/>
  <c r="J20" i="29"/>
  <c r="J194" i="39"/>
  <c r="J186" i="39"/>
  <c r="J178" i="39"/>
  <c r="J170" i="39"/>
  <c r="J162" i="39"/>
  <c r="J154" i="39"/>
  <c r="J146" i="39"/>
  <c r="J138" i="39"/>
  <c r="J130" i="39"/>
  <c r="J122" i="39"/>
  <c r="J114" i="39"/>
  <c r="J106" i="39"/>
  <c r="J98" i="39"/>
  <c r="J90" i="39"/>
  <c r="J82" i="39"/>
  <c r="J74" i="39"/>
  <c r="J66" i="39"/>
  <c r="J58" i="39"/>
  <c r="J50" i="39"/>
  <c r="J42" i="39"/>
  <c r="J34" i="39"/>
  <c r="J26" i="39"/>
  <c r="J200" i="38"/>
  <c r="J192" i="38"/>
  <c r="J184" i="38"/>
  <c r="J176" i="38"/>
  <c r="J168" i="38"/>
  <c r="J160" i="38"/>
  <c r="J152" i="38"/>
  <c r="J144" i="38"/>
  <c r="J136" i="38"/>
  <c r="J128" i="38"/>
  <c r="J120" i="38"/>
  <c r="J112" i="38"/>
  <c r="J104" i="38"/>
  <c r="J96" i="38"/>
  <c r="J88" i="38"/>
  <c r="J80" i="38"/>
  <c r="J72" i="38"/>
  <c r="J64" i="38"/>
  <c r="J56" i="38"/>
  <c r="J48" i="38"/>
  <c r="J40" i="38"/>
  <c r="J32" i="38"/>
  <c r="J24" i="38"/>
  <c r="J198" i="37"/>
  <c r="J190" i="37"/>
  <c r="J182" i="37"/>
  <c r="J174" i="37"/>
  <c r="J166" i="37"/>
  <c r="J158" i="37"/>
  <c r="J150" i="37"/>
  <c r="J142" i="37"/>
  <c r="J134" i="37"/>
  <c r="J126" i="37"/>
  <c r="J118" i="37"/>
  <c r="J110" i="37"/>
  <c r="J102" i="37"/>
  <c r="J94" i="37"/>
  <c r="J86" i="37"/>
  <c r="J78" i="37"/>
  <c r="J70" i="37"/>
  <c r="J62" i="37"/>
  <c r="J54" i="37"/>
  <c r="J46" i="37"/>
  <c r="J38" i="37"/>
  <c r="J30" i="37"/>
  <c r="J22" i="37"/>
  <c r="J196" i="17"/>
  <c r="J188" i="17"/>
  <c r="J180" i="17"/>
  <c r="J172" i="17"/>
  <c r="J164" i="17"/>
  <c r="J156" i="17"/>
  <c r="J148" i="17"/>
  <c r="J140" i="17"/>
  <c r="J132" i="17"/>
  <c r="J124" i="17"/>
  <c r="J116" i="17"/>
  <c r="J108" i="17"/>
  <c r="J100" i="17"/>
  <c r="J92" i="17"/>
  <c r="J84" i="17"/>
  <c r="J76" i="17"/>
  <c r="J68" i="17"/>
  <c r="J60" i="17"/>
  <c r="J52" i="17"/>
  <c r="J44" i="17"/>
  <c r="J36" i="17"/>
  <c r="J28" i="17"/>
  <c r="J20" i="17"/>
  <c r="J194" i="11"/>
  <c r="J186" i="11"/>
  <c r="J178" i="11"/>
  <c r="J170" i="11"/>
  <c r="J162" i="11"/>
  <c r="J154" i="11"/>
  <c r="J146" i="11"/>
  <c r="J138" i="11"/>
  <c r="J130" i="11"/>
  <c r="J122" i="11"/>
  <c r="J114" i="11"/>
  <c r="J106" i="11"/>
  <c r="J98" i="11"/>
  <c r="J90" i="11"/>
  <c r="J82" i="11"/>
  <c r="J74" i="11"/>
  <c r="J66" i="11"/>
  <c r="J58" i="11"/>
  <c r="J50" i="11"/>
  <c r="J42" i="11"/>
  <c r="J34" i="11"/>
  <c r="J26" i="11"/>
  <c r="J200" i="8"/>
  <c r="J192" i="8"/>
  <c r="J184" i="8"/>
  <c r="J176" i="8"/>
  <c r="J168" i="8"/>
  <c r="J160" i="8"/>
  <c r="J152" i="8"/>
  <c r="J144" i="8"/>
  <c r="J136" i="8"/>
  <c r="J128" i="8"/>
  <c r="J120" i="8"/>
  <c r="J112" i="8"/>
  <c r="J104" i="8"/>
  <c r="J96" i="8"/>
  <c r="J88" i="8"/>
  <c r="J80" i="8"/>
  <c r="J72" i="8"/>
  <c r="J64" i="8"/>
  <c r="J56" i="8"/>
  <c r="J48" i="8"/>
  <c r="J40" i="8"/>
  <c r="J32" i="8"/>
  <c r="J24" i="8"/>
  <c r="J198" i="36"/>
  <c r="J190" i="36"/>
  <c r="J182" i="36"/>
  <c r="J174" i="36"/>
  <c r="J166" i="36"/>
  <c r="J158" i="36"/>
  <c r="J150" i="36"/>
  <c r="J142" i="36"/>
  <c r="J134" i="36"/>
  <c r="J126" i="36"/>
  <c r="J118" i="36"/>
  <c r="J110" i="36"/>
  <c r="J102" i="36"/>
  <c r="J94" i="36"/>
  <c r="J86" i="36"/>
  <c r="J78" i="36"/>
  <c r="J70" i="36"/>
  <c r="J62" i="36"/>
  <c r="J54" i="36"/>
  <c r="J46" i="36"/>
  <c r="J38" i="36"/>
  <c r="J30" i="36"/>
  <c r="J22" i="36"/>
  <c r="J196" i="21"/>
  <c r="J188" i="21"/>
  <c r="J180" i="21"/>
  <c r="J172" i="21"/>
  <c r="J164" i="21"/>
  <c r="J156" i="21"/>
  <c r="J148" i="21"/>
  <c r="J140" i="21"/>
  <c r="J132" i="21"/>
  <c r="J124" i="21"/>
  <c r="J116" i="21"/>
  <c r="J108" i="21"/>
  <c r="J100" i="21"/>
  <c r="J92" i="21"/>
  <c r="J84" i="21"/>
  <c r="J76" i="21"/>
  <c r="J199" i="49"/>
  <c r="J191" i="49"/>
  <c r="J183" i="49"/>
  <c r="J175" i="49"/>
  <c r="J167" i="49"/>
  <c r="J159" i="49"/>
  <c r="J151" i="49"/>
  <c r="J143" i="49"/>
  <c r="J135" i="49"/>
  <c r="J127" i="49"/>
  <c r="J119" i="49"/>
  <c r="J111" i="49"/>
  <c r="J103" i="49"/>
  <c r="J95" i="49"/>
  <c r="J87" i="49"/>
  <c r="J79" i="49"/>
  <c r="J71" i="49"/>
  <c r="J63" i="49"/>
  <c r="J55" i="49"/>
  <c r="J47" i="49"/>
  <c r="J39" i="49"/>
  <c r="J31" i="49"/>
  <c r="J23" i="49"/>
  <c r="J197" i="48"/>
  <c r="J189" i="48"/>
  <c r="J181" i="48"/>
  <c r="J173" i="48"/>
  <c r="J165" i="48"/>
  <c r="J157" i="48"/>
  <c r="J149" i="48"/>
  <c r="J141" i="48"/>
  <c r="J133" i="48"/>
  <c r="J125" i="48"/>
  <c r="J117" i="48"/>
  <c r="J109" i="48"/>
  <c r="J101" i="48"/>
  <c r="J93" i="48"/>
  <c r="J85" i="48"/>
  <c r="J77" i="48"/>
  <c r="J69" i="48"/>
  <c r="J61" i="48"/>
  <c r="J53" i="48"/>
  <c r="J45" i="48"/>
  <c r="J37" i="48"/>
  <c r="J29" i="48"/>
  <c r="J21" i="48"/>
  <c r="J195" i="13"/>
  <c r="J187" i="13"/>
  <c r="J179" i="13"/>
  <c r="J171" i="13"/>
  <c r="J163" i="13"/>
  <c r="J155" i="13"/>
  <c r="J147" i="13"/>
  <c r="J139" i="13"/>
  <c r="J131" i="13"/>
  <c r="J123" i="13"/>
  <c r="J115" i="13"/>
  <c r="J107" i="13"/>
  <c r="J99" i="13"/>
  <c r="J91" i="13"/>
  <c r="J83" i="13"/>
  <c r="J75" i="13"/>
  <c r="J67" i="13"/>
  <c r="J59" i="13"/>
  <c r="J51" i="13"/>
  <c r="J43" i="13"/>
  <c r="J35" i="13"/>
  <c r="J27" i="13"/>
  <c r="J193" i="47"/>
  <c r="J185" i="47"/>
  <c r="J177" i="47"/>
  <c r="J169" i="47"/>
  <c r="J161" i="47"/>
  <c r="J153" i="47"/>
  <c r="J145" i="47"/>
  <c r="J137" i="47"/>
  <c r="J129" i="47"/>
  <c r="J121" i="47"/>
  <c r="J113" i="47"/>
  <c r="J105" i="47"/>
  <c r="J97" i="47"/>
  <c r="J89" i="47"/>
  <c r="J81" i="47"/>
  <c r="J73" i="47"/>
  <c r="J65" i="47"/>
  <c r="J57" i="47"/>
  <c r="J49" i="47"/>
  <c r="J41" i="47"/>
  <c r="J33" i="47"/>
  <c r="J25" i="47"/>
  <c r="J199" i="46"/>
  <c r="J191" i="46"/>
  <c r="J183" i="46"/>
  <c r="J175" i="46"/>
  <c r="J167" i="46"/>
  <c r="J159" i="46"/>
  <c r="J151" i="46"/>
  <c r="J143" i="46"/>
  <c r="J135" i="46"/>
  <c r="J127" i="46"/>
  <c r="J119" i="46"/>
  <c r="J111" i="46"/>
  <c r="J103" i="46"/>
  <c r="J95" i="46"/>
  <c r="J87" i="46"/>
  <c r="J79" i="46"/>
  <c r="J71" i="46"/>
  <c r="J63" i="46"/>
  <c r="J55" i="46"/>
  <c r="J47" i="46"/>
  <c r="J39" i="46"/>
  <c r="J31" i="46"/>
  <c r="J23" i="46"/>
  <c r="J197" i="33"/>
  <c r="J189" i="33"/>
  <c r="J181" i="33"/>
  <c r="J173" i="33"/>
  <c r="J165" i="33"/>
  <c r="J157" i="33"/>
  <c r="J149" i="33"/>
  <c r="J141" i="33"/>
  <c r="J133" i="33"/>
  <c r="J125" i="33"/>
  <c r="J117" i="33"/>
  <c r="J109" i="33"/>
  <c r="J101" i="33"/>
  <c r="J93" i="33"/>
  <c r="J85" i="33"/>
  <c r="J77" i="33"/>
  <c r="J69" i="33"/>
  <c r="J61" i="33"/>
  <c r="J53" i="33"/>
  <c r="J45" i="33"/>
  <c r="J37" i="33"/>
  <c r="J29" i="33"/>
  <c r="J21" i="33"/>
  <c r="J195" i="34"/>
  <c r="J187" i="34"/>
  <c r="J179" i="34"/>
  <c r="J171" i="34"/>
  <c r="J163" i="34"/>
  <c r="J155" i="34"/>
  <c r="J147" i="34"/>
  <c r="J139" i="34"/>
  <c r="J131" i="34"/>
  <c r="J123" i="34"/>
  <c r="J115" i="34"/>
  <c r="J107" i="34"/>
  <c r="J99" i="34"/>
  <c r="J91" i="34"/>
  <c r="J83" i="34"/>
  <c r="J75" i="34"/>
  <c r="J67" i="34"/>
  <c r="J59" i="34"/>
  <c r="J51" i="34"/>
  <c r="J43" i="34"/>
  <c r="J35" i="34"/>
  <c r="J27" i="34"/>
  <c r="J193" i="45"/>
  <c r="J185" i="45"/>
  <c r="J177" i="45"/>
  <c r="J169" i="45"/>
  <c r="J161" i="45"/>
  <c r="J153" i="45"/>
  <c r="J145" i="45"/>
  <c r="J137" i="45"/>
  <c r="J129" i="45"/>
  <c r="J121" i="45"/>
  <c r="J113" i="45"/>
  <c r="J105" i="45"/>
  <c r="J97" i="45"/>
  <c r="J89" i="45"/>
  <c r="J81" i="45"/>
  <c r="J73" i="45"/>
  <c r="J65" i="45"/>
  <c r="J57" i="45"/>
  <c r="J49" i="45"/>
  <c r="J41" i="45"/>
  <c r="J33" i="45"/>
  <c r="J25" i="45"/>
  <c r="J199" i="31"/>
  <c r="J191" i="31"/>
  <c r="J183" i="31"/>
  <c r="J175" i="31"/>
  <c r="J167" i="31"/>
  <c r="J159" i="31"/>
  <c r="J151" i="31"/>
  <c r="J143" i="31"/>
  <c r="J135" i="31"/>
  <c r="J127" i="31"/>
  <c r="J119" i="31"/>
  <c r="J111" i="31"/>
  <c r="J103" i="31"/>
  <c r="J95" i="31"/>
  <c r="J87" i="31"/>
  <c r="J79" i="31"/>
  <c r="J71" i="31"/>
  <c r="J63" i="31"/>
  <c r="J55" i="31"/>
  <c r="J47" i="31"/>
  <c r="J39" i="31"/>
  <c r="J31" i="31"/>
  <c r="J23" i="31"/>
  <c r="J197" i="32"/>
  <c r="J189" i="32"/>
  <c r="J181" i="32"/>
  <c r="J173" i="32"/>
  <c r="J165" i="32"/>
  <c r="J157" i="32"/>
  <c r="J149" i="32"/>
  <c r="J141" i="32"/>
  <c r="J133" i="32"/>
  <c r="J125" i="32"/>
  <c r="J117" i="32"/>
  <c r="J109" i="32"/>
  <c r="J101" i="32"/>
  <c r="J93" i="32"/>
  <c r="J85" i="32"/>
  <c r="J77" i="32"/>
  <c r="J69" i="32"/>
  <c r="J61" i="32"/>
  <c r="J53" i="32"/>
  <c r="J45" i="32"/>
  <c r="J37" i="32"/>
  <c r="J29" i="32"/>
  <c r="J21" i="32"/>
  <c r="J195" i="44"/>
  <c r="J187" i="44"/>
  <c r="J179" i="44"/>
  <c r="J171" i="44"/>
  <c r="J163" i="44"/>
  <c r="J155" i="44"/>
  <c r="J147" i="44"/>
  <c r="J139" i="44"/>
  <c r="J131" i="44"/>
  <c r="J123" i="44"/>
  <c r="J115" i="44"/>
  <c r="J107" i="44"/>
  <c r="J99" i="44"/>
  <c r="J91" i="44"/>
  <c r="J83" i="44"/>
  <c r="J75" i="44"/>
  <c r="J67" i="44"/>
  <c r="J59" i="44"/>
  <c r="J51" i="44"/>
  <c r="J43" i="44"/>
  <c r="J35" i="44"/>
  <c r="J27" i="44"/>
  <c r="J193" i="19"/>
  <c r="J185" i="19"/>
  <c r="J177" i="19"/>
  <c r="J169" i="19"/>
  <c r="J161" i="19"/>
  <c r="J153" i="19"/>
  <c r="J145" i="19"/>
  <c r="J137" i="19"/>
  <c r="J129" i="19"/>
  <c r="J121" i="19"/>
  <c r="J113" i="19"/>
  <c r="J105" i="19"/>
  <c r="J97" i="19"/>
  <c r="J89" i="19"/>
  <c r="J81" i="19"/>
  <c r="J73" i="19"/>
  <c r="J65" i="19"/>
  <c r="J57" i="19"/>
  <c r="J49" i="19"/>
  <c r="J41" i="19"/>
  <c r="J33" i="19"/>
  <c r="J25" i="19"/>
  <c r="J199" i="23"/>
  <c r="J191" i="23"/>
  <c r="J183" i="23"/>
  <c r="J175" i="23"/>
  <c r="J167" i="23"/>
  <c r="J159" i="23"/>
  <c r="J151" i="23"/>
  <c r="J143" i="23"/>
  <c r="J135" i="23"/>
  <c r="J127" i="23"/>
  <c r="J119" i="23"/>
  <c r="J111" i="23"/>
  <c r="J103" i="23"/>
  <c r="J95" i="23"/>
  <c r="J87" i="23"/>
  <c r="J79" i="23"/>
  <c r="J71" i="23"/>
  <c r="J63" i="23"/>
  <c r="J55" i="23"/>
  <c r="J47" i="23"/>
  <c r="J39" i="23"/>
  <c r="J31" i="23"/>
  <c r="J23" i="23"/>
  <c r="J197" i="43"/>
  <c r="J189" i="43"/>
  <c r="J181" i="43"/>
  <c r="J173" i="43"/>
  <c r="J165" i="43"/>
  <c r="J157" i="43"/>
  <c r="J149" i="43"/>
  <c r="J141" i="43"/>
  <c r="J133" i="43"/>
  <c r="J125" i="43"/>
  <c r="J117" i="43"/>
  <c r="J109" i="43"/>
  <c r="J101" i="43"/>
  <c r="J93" i="43"/>
  <c r="J85" i="43"/>
  <c r="J77" i="43"/>
  <c r="J69" i="43"/>
  <c r="J61" i="43"/>
  <c r="J53" i="43"/>
  <c r="J45" i="43"/>
  <c r="J37" i="43"/>
  <c r="J29" i="43"/>
  <c r="J21" i="43"/>
  <c r="J195" i="42"/>
  <c r="J187" i="42"/>
  <c r="J179" i="42"/>
  <c r="J171" i="42"/>
  <c r="J163" i="42"/>
  <c r="J155" i="42"/>
  <c r="J147" i="42"/>
  <c r="J139" i="42"/>
  <c r="J131" i="42"/>
  <c r="J123" i="42"/>
  <c r="J115" i="42"/>
  <c r="J107" i="42"/>
  <c r="J99" i="42"/>
  <c r="J91" i="42"/>
  <c r="J83" i="42"/>
  <c r="J75" i="42"/>
  <c r="J67" i="42"/>
  <c r="J59" i="42"/>
  <c r="J51" i="42"/>
  <c r="J43" i="42"/>
  <c r="J35" i="42"/>
  <c r="J27" i="42"/>
  <c r="J193" i="7"/>
  <c r="J185" i="7"/>
  <c r="J177" i="7"/>
  <c r="J169" i="7"/>
  <c r="J161" i="7"/>
  <c r="J153" i="7"/>
  <c r="J145" i="7"/>
  <c r="J137" i="7"/>
  <c r="J129" i="7"/>
  <c r="J121" i="7"/>
  <c r="J113" i="7"/>
  <c r="J105" i="7"/>
  <c r="J97" i="7"/>
  <c r="J89" i="7"/>
  <c r="J81" i="7"/>
  <c r="J73" i="7"/>
  <c r="J65" i="7"/>
  <c r="J57" i="7"/>
  <c r="J49" i="7"/>
  <c r="J41" i="7"/>
  <c r="J33" i="7"/>
  <c r="J25" i="7"/>
  <c r="J199" i="14"/>
  <c r="J191" i="14"/>
  <c r="J183" i="14"/>
  <c r="J175" i="14"/>
  <c r="J167" i="14"/>
  <c r="J159" i="14"/>
  <c r="J151" i="14"/>
  <c r="J143" i="14"/>
  <c r="J135" i="14"/>
  <c r="J127" i="14"/>
  <c r="J119" i="14"/>
  <c r="J111" i="14"/>
  <c r="J103" i="14"/>
  <c r="J95" i="14"/>
  <c r="J87" i="14"/>
  <c r="J79" i="14"/>
  <c r="J71" i="14"/>
  <c r="J63" i="14"/>
  <c r="J55" i="14"/>
  <c r="J47" i="14"/>
  <c r="J39" i="14"/>
  <c r="J23" i="14"/>
  <c r="J197" i="41"/>
  <c r="J189" i="41"/>
  <c r="J181" i="41"/>
  <c r="J173" i="41"/>
  <c r="J165" i="41"/>
  <c r="J157" i="41"/>
  <c r="J149" i="41"/>
  <c r="J141" i="41"/>
  <c r="J133" i="41"/>
  <c r="J125" i="41"/>
  <c r="J117" i="41"/>
  <c r="J109" i="41"/>
  <c r="J101" i="41"/>
  <c r="J93" i="41"/>
  <c r="J85" i="41"/>
  <c r="J77" i="41"/>
  <c r="J69" i="41"/>
  <c r="J61" i="41"/>
  <c r="J53" i="41"/>
  <c r="J45" i="41"/>
  <c r="J37" i="41"/>
  <c r="J29" i="41"/>
  <c r="J21" i="41"/>
  <c r="J195" i="4"/>
  <c r="J187" i="4"/>
  <c r="J179" i="4"/>
  <c r="J171" i="4"/>
  <c r="J163" i="4"/>
  <c r="J155" i="4"/>
  <c r="J147" i="4"/>
  <c r="J139" i="4"/>
  <c r="J131" i="4"/>
  <c r="J123" i="4"/>
  <c r="J115" i="4"/>
  <c r="J107" i="4"/>
  <c r="J99" i="4"/>
  <c r="J91" i="4"/>
  <c r="J83" i="4"/>
  <c r="J75" i="4"/>
  <c r="J67" i="4"/>
  <c r="J59" i="4"/>
  <c r="J51" i="4"/>
  <c r="J43" i="4"/>
  <c r="J35" i="4"/>
  <c r="J27" i="4"/>
  <c r="J193" i="25"/>
  <c r="J185" i="25"/>
  <c r="J177" i="25"/>
  <c r="J169" i="25"/>
  <c r="J161" i="25"/>
  <c r="J153" i="25"/>
  <c r="J145" i="25"/>
  <c r="J137" i="25"/>
  <c r="J129" i="25"/>
  <c r="J121" i="25"/>
  <c r="J113" i="25"/>
  <c r="J105" i="25"/>
  <c r="J97" i="25"/>
  <c r="J89" i="25"/>
  <c r="J81" i="25"/>
  <c r="J73" i="25"/>
  <c r="J65" i="25"/>
  <c r="J57" i="25"/>
  <c r="J49" i="25"/>
  <c r="J41" i="25"/>
  <c r="J33" i="25"/>
  <c r="J25" i="25"/>
  <c r="J199" i="30"/>
  <c r="J191" i="30"/>
  <c r="J183" i="30"/>
  <c r="J175" i="30"/>
  <c r="J167" i="30"/>
  <c r="J159" i="30"/>
  <c r="J151" i="30"/>
  <c r="J143" i="30"/>
  <c r="J135" i="30"/>
  <c r="J127" i="30"/>
  <c r="J119" i="30"/>
  <c r="J111" i="30"/>
  <c r="J103" i="30"/>
  <c r="J95" i="30"/>
  <c r="J87" i="30"/>
  <c r="J79" i="30"/>
  <c r="J71" i="30"/>
  <c r="J63" i="30"/>
  <c r="J55" i="30"/>
  <c r="J47" i="30"/>
  <c r="J39" i="30"/>
  <c r="J23" i="30"/>
  <c r="J197" i="26"/>
  <c r="J189" i="26"/>
  <c r="J181" i="26"/>
  <c r="J173" i="26"/>
  <c r="J165" i="26"/>
  <c r="J157" i="26"/>
  <c r="J149" i="26"/>
  <c r="J141" i="26"/>
  <c r="J133" i="26"/>
  <c r="J125" i="26"/>
  <c r="J117" i="26"/>
  <c r="J109" i="26"/>
  <c r="J101" i="26"/>
  <c r="J93" i="26"/>
  <c r="J85" i="26"/>
  <c r="J77" i="26"/>
  <c r="J69" i="26"/>
  <c r="J61" i="26"/>
  <c r="J53" i="26"/>
  <c r="J37" i="26"/>
  <c r="J21" i="26"/>
  <c r="J195" i="29"/>
  <c r="J187" i="29"/>
  <c r="J179" i="29"/>
  <c r="J171" i="29"/>
  <c r="J163" i="29"/>
  <c r="J155" i="29"/>
  <c r="J147" i="29"/>
  <c r="J139" i="29"/>
  <c r="J131" i="29"/>
  <c r="J123" i="29"/>
  <c r="J115" i="29"/>
  <c r="J107" i="29"/>
  <c r="J99" i="29"/>
  <c r="J91" i="29"/>
  <c r="J83" i="29"/>
  <c r="J75" i="29"/>
  <c r="J67" i="29"/>
  <c r="J59" i="29"/>
  <c r="J51" i="29"/>
  <c r="J43" i="29"/>
  <c r="J35" i="29"/>
  <c r="J27" i="29"/>
  <c r="J193" i="39"/>
  <c r="J185" i="39"/>
  <c r="J177" i="39"/>
  <c r="J169" i="39"/>
  <c r="J161" i="39"/>
  <c r="J153" i="39"/>
  <c r="J145" i="39"/>
  <c r="J137" i="39"/>
  <c r="J129" i="39"/>
  <c r="J121" i="39"/>
  <c r="J113" i="39"/>
  <c r="J105" i="39"/>
  <c r="J97" i="39"/>
  <c r="J89" i="39"/>
  <c r="J81" i="39"/>
  <c r="J73" i="39"/>
  <c r="J65" i="39"/>
  <c r="J57" i="39"/>
  <c r="J49" i="39"/>
  <c r="J41" i="39"/>
  <c r="J33" i="39"/>
  <c r="J25" i="39"/>
  <c r="J199" i="38"/>
  <c r="J191" i="38"/>
  <c r="J183" i="38"/>
  <c r="J175" i="38"/>
  <c r="J167" i="38"/>
  <c r="J159" i="38"/>
  <c r="J151" i="38"/>
  <c r="J143" i="38"/>
  <c r="J135" i="38"/>
  <c r="J127" i="38"/>
  <c r="J119" i="38"/>
  <c r="J111" i="38"/>
  <c r="J103" i="38"/>
  <c r="J95" i="38"/>
  <c r="J87" i="38"/>
  <c r="J79" i="38"/>
  <c r="J71" i="38"/>
  <c r="J63" i="38"/>
  <c r="J55" i="38"/>
  <c r="J47" i="38"/>
  <c r="J39" i="38"/>
  <c r="J31" i="38"/>
  <c r="J23" i="38"/>
  <c r="J197" i="37"/>
  <c r="J189" i="37"/>
  <c r="J181" i="37"/>
  <c r="J173" i="37"/>
  <c r="J165" i="37"/>
  <c r="J157" i="37"/>
  <c r="J149" i="37"/>
  <c r="J141" i="37"/>
  <c r="J133" i="37"/>
  <c r="J125" i="37"/>
  <c r="J117" i="37"/>
  <c r="J109" i="37"/>
  <c r="J101" i="37"/>
  <c r="J93" i="37"/>
  <c r="J85" i="37"/>
  <c r="J77" i="37"/>
  <c r="J69" i="37"/>
  <c r="J61" i="37"/>
  <c r="J53" i="37"/>
  <c r="J37" i="37"/>
  <c r="J29" i="37"/>
  <c r="J21" i="37"/>
  <c r="J195" i="17"/>
  <c r="J187" i="17"/>
  <c r="J179" i="17"/>
  <c r="J171" i="17"/>
  <c r="J163" i="17"/>
  <c r="J155" i="17"/>
  <c r="J147" i="17"/>
  <c r="J139" i="17"/>
  <c r="J131" i="17"/>
  <c r="J123" i="17"/>
  <c r="J115" i="17"/>
  <c r="J107" i="17"/>
  <c r="J99" i="17"/>
  <c r="J91" i="17"/>
  <c r="J83" i="17"/>
  <c r="J75" i="17"/>
  <c r="J67" i="17"/>
  <c r="J59" i="17"/>
  <c r="J51" i="17"/>
  <c r="J43" i="17"/>
  <c r="J35" i="17"/>
  <c r="J27" i="17"/>
  <c r="J193" i="11"/>
  <c r="J185" i="11"/>
  <c r="J177" i="11"/>
  <c r="J169" i="11"/>
  <c r="J161" i="11"/>
  <c r="J153" i="11"/>
  <c r="J145" i="11"/>
  <c r="J137" i="11"/>
  <c r="J129" i="11"/>
  <c r="J121" i="11"/>
  <c r="J113" i="11"/>
  <c r="J105" i="11"/>
  <c r="J97" i="11"/>
  <c r="J89" i="11"/>
  <c r="J81" i="11"/>
  <c r="J73" i="11"/>
  <c r="J65" i="11"/>
  <c r="J57" i="11"/>
  <c r="J49" i="11"/>
  <c r="J41" i="11"/>
  <c r="J33" i="11"/>
  <c r="J199" i="8"/>
  <c r="J191" i="8"/>
  <c r="J183" i="8"/>
  <c r="J175" i="8"/>
  <c r="J167" i="8"/>
  <c r="J159" i="8"/>
  <c r="J151" i="8"/>
  <c r="J143" i="8"/>
  <c r="J135" i="8"/>
  <c r="J127" i="8"/>
  <c r="J119" i="8"/>
  <c r="J111" i="8"/>
  <c r="J103" i="8"/>
  <c r="J95" i="8"/>
  <c r="J87" i="8"/>
  <c r="J79" i="8"/>
  <c r="J71" i="8"/>
  <c r="J63" i="8"/>
  <c r="J55" i="8"/>
  <c r="J47" i="8"/>
  <c r="J39" i="8"/>
  <c r="J31" i="8"/>
  <c r="J23" i="8"/>
  <c r="J197" i="36"/>
  <c r="J189" i="36"/>
  <c r="J181" i="36"/>
  <c r="J173" i="36"/>
  <c r="J165" i="36"/>
  <c r="J157" i="36"/>
  <c r="J149" i="36"/>
  <c r="J141" i="36"/>
  <c r="J133" i="36"/>
  <c r="J125" i="36"/>
  <c r="J117" i="36"/>
  <c r="J109" i="36"/>
  <c r="J101" i="36"/>
  <c r="J93" i="36"/>
  <c r="J85" i="36"/>
  <c r="J77" i="36"/>
  <c r="J69" i="36"/>
  <c r="J61" i="36"/>
  <c r="J53" i="36"/>
  <c r="J45" i="36"/>
  <c r="J37" i="36"/>
  <c r="J29" i="36"/>
  <c r="J21" i="36"/>
  <c r="J195" i="21"/>
  <c r="J187" i="21"/>
  <c r="J179" i="21"/>
  <c r="J171" i="21"/>
  <c r="J163" i="21"/>
  <c r="J155" i="21"/>
  <c r="J147" i="21"/>
  <c r="J139" i="21"/>
  <c r="J131" i="21"/>
  <c r="J123" i="21"/>
  <c r="J115" i="21"/>
  <c r="J107" i="21"/>
  <c r="J99" i="21"/>
  <c r="J91" i="21"/>
  <c r="J83" i="21"/>
  <c r="J75" i="21"/>
  <c r="J67" i="21"/>
  <c r="J59" i="21"/>
  <c r="J51" i="21"/>
  <c r="J43" i="21"/>
  <c r="J35" i="21"/>
  <c r="J198" i="49"/>
  <c r="J190" i="49"/>
  <c r="J182" i="49"/>
  <c r="J174" i="49"/>
  <c r="J166" i="49"/>
  <c r="J158" i="49"/>
  <c r="J150" i="49"/>
  <c r="J142" i="49"/>
  <c r="J134" i="49"/>
  <c r="J126" i="49"/>
  <c r="J118" i="49"/>
  <c r="J110" i="49"/>
  <c r="J102" i="49"/>
  <c r="J94" i="49"/>
  <c r="J86" i="49"/>
  <c r="J78" i="49"/>
  <c r="J70" i="49"/>
  <c r="J62" i="49"/>
  <c r="J54" i="49"/>
  <c r="J38" i="49"/>
  <c r="J30" i="49"/>
  <c r="J22" i="49"/>
  <c r="J196" i="48"/>
  <c r="J188" i="48"/>
  <c r="J180" i="48"/>
  <c r="J172" i="48"/>
  <c r="J164" i="48"/>
  <c r="J156" i="48"/>
  <c r="J148" i="48"/>
  <c r="J140" i="48"/>
  <c r="J132" i="48"/>
  <c r="J124" i="48"/>
  <c r="J116" i="48"/>
  <c r="J108" i="48"/>
  <c r="J100" i="48"/>
  <c r="J92" i="48"/>
  <c r="J84" i="48"/>
  <c r="J76" i="48"/>
  <c r="J68" i="48"/>
  <c r="J60" i="48"/>
  <c r="J52" i="48"/>
  <c r="J44" i="48"/>
  <c r="J36" i="48"/>
  <c r="J28" i="48"/>
  <c r="J20" i="48"/>
  <c r="J194" i="13"/>
  <c r="J186" i="13"/>
  <c r="J178" i="13"/>
  <c r="J170" i="13"/>
  <c r="J162" i="13"/>
  <c r="J154" i="13"/>
  <c r="J146" i="13"/>
  <c r="J138" i="13"/>
  <c r="J130" i="13"/>
  <c r="J122" i="13"/>
  <c r="J114" i="13"/>
  <c r="J106" i="13"/>
  <c r="J98" i="13"/>
  <c r="J90" i="13"/>
  <c r="J82" i="13"/>
  <c r="J74" i="13"/>
  <c r="J66" i="13"/>
  <c r="J58" i="13"/>
  <c r="J50" i="13"/>
  <c r="J42" i="13"/>
  <c r="J34" i="13"/>
  <c r="J26" i="13"/>
  <c r="J200" i="47"/>
  <c r="J192" i="47"/>
  <c r="J184" i="47"/>
  <c r="J176" i="47"/>
  <c r="J168" i="47"/>
  <c r="J160" i="47"/>
  <c r="J152" i="47"/>
  <c r="J144" i="47"/>
  <c r="J136" i="47"/>
  <c r="J128" i="47"/>
  <c r="J120" i="47"/>
  <c r="J112" i="47"/>
  <c r="J104" i="47"/>
  <c r="J96" i="47"/>
  <c r="J88" i="47"/>
  <c r="J80" i="47"/>
  <c r="J72" i="47"/>
  <c r="J64" i="47"/>
  <c r="J56" i="47"/>
  <c r="J48" i="47"/>
  <c r="J40" i="47"/>
  <c r="J32" i="47"/>
  <c r="J24" i="47"/>
  <c r="J198" i="46"/>
  <c r="J190" i="46"/>
  <c r="J182" i="46"/>
  <c r="J174" i="46"/>
  <c r="J166" i="46"/>
  <c r="J158" i="46"/>
  <c r="J150" i="46"/>
  <c r="J142" i="46"/>
  <c r="J134" i="46"/>
  <c r="J126" i="46"/>
  <c r="J118" i="46"/>
  <c r="J110" i="46"/>
  <c r="J102" i="46"/>
  <c r="J94" i="46"/>
  <c r="J86" i="46"/>
  <c r="J78" i="46"/>
  <c r="J70" i="46"/>
  <c r="J62" i="46"/>
  <c r="J54" i="46"/>
  <c r="J46" i="46"/>
  <c r="J38" i="46"/>
  <c r="J30" i="46"/>
  <c r="J22" i="46"/>
  <c r="J196" i="33"/>
  <c r="J188" i="33"/>
  <c r="J180" i="33"/>
  <c r="J172" i="33"/>
  <c r="J164" i="33"/>
  <c r="J156" i="33"/>
  <c r="J148" i="33"/>
  <c r="J140" i="33"/>
  <c r="J132" i="33"/>
  <c r="J124" i="33"/>
  <c r="J116" i="33"/>
  <c r="J108" i="33"/>
  <c r="J100" i="33"/>
  <c r="J92" i="33"/>
  <c r="J84" i="33"/>
  <c r="J76" i="33"/>
  <c r="J68" i="33"/>
  <c r="J60" i="33"/>
  <c r="J52" i="33"/>
  <c r="J44" i="33"/>
  <c r="J36" i="33"/>
  <c r="J28" i="33"/>
  <c r="J20" i="33"/>
  <c r="J194" i="34"/>
  <c r="J186" i="34"/>
  <c r="J178" i="34"/>
  <c r="J170" i="34"/>
  <c r="J162" i="34"/>
  <c r="J154" i="34"/>
  <c r="J146" i="34"/>
  <c r="J138" i="34"/>
  <c r="J130" i="34"/>
  <c r="J122" i="34"/>
  <c r="J114" i="34"/>
  <c r="J106" i="34"/>
  <c r="J98" i="34"/>
  <c r="J90" i="34"/>
  <c r="J82" i="34"/>
  <c r="J74" i="34"/>
  <c r="J66" i="34"/>
  <c r="J58" i="34"/>
  <c r="J50" i="34"/>
  <c r="J42" i="34"/>
  <c r="J26" i="34"/>
  <c r="J200" i="45"/>
  <c r="J192" i="45"/>
  <c r="J184" i="45"/>
  <c r="J176" i="45"/>
  <c r="J168" i="45"/>
  <c r="J160" i="45"/>
  <c r="J152" i="45"/>
  <c r="J144" i="45"/>
  <c r="J136" i="45"/>
  <c r="J128" i="45"/>
  <c r="J120" i="45"/>
  <c r="J112" i="45"/>
  <c r="J104" i="45"/>
  <c r="J96" i="45"/>
  <c r="J88" i="45"/>
  <c r="J80" i="45"/>
  <c r="J72" i="45"/>
  <c r="J64" i="45"/>
  <c r="J56" i="45"/>
  <c r="J48" i="45"/>
  <c r="J40" i="45"/>
  <c r="J32" i="45"/>
  <c r="J24" i="45"/>
  <c r="J198" i="31"/>
  <c r="J190" i="31"/>
  <c r="J182" i="31"/>
  <c r="J174" i="31"/>
  <c r="J166" i="31"/>
  <c r="J158" i="31"/>
  <c r="J150" i="31"/>
  <c r="J142" i="31"/>
  <c r="J134" i="31"/>
  <c r="J126" i="31"/>
  <c r="J118" i="31"/>
  <c r="J110" i="31"/>
  <c r="J102" i="31"/>
  <c r="J94" i="31"/>
  <c r="J86" i="31"/>
  <c r="J78" i="31"/>
  <c r="J70" i="31"/>
  <c r="J62" i="31"/>
  <c r="J54" i="31"/>
  <c r="J46" i="31"/>
  <c r="J38" i="31"/>
  <c r="J30" i="31"/>
  <c r="J22" i="31"/>
  <c r="J196" i="32"/>
  <c r="J188" i="32"/>
  <c r="J180" i="32"/>
  <c r="J172" i="32"/>
  <c r="J164" i="32"/>
  <c r="J156" i="32"/>
  <c r="J148" i="32"/>
  <c r="J140" i="32"/>
  <c r="J132" i="32"/>
  <c r="J124" i="32"/>
  <c r="J116" i="32"/>
  <c r="J108" i="32"/>
  <c r="J100" i="32"/>
  <c r="J92" i="32"/>
  <c r="J84" i="32"/>
  <c r="J76" i="32"/>
  <c r="J68" i="32"/>
  <c r="J60" i="32"/>
  <c r="J52" i="32"/>
  <c r="J44" i="32"/>
  <c r="J36" i="32"/>
  <c r="J28" i="32"/>
  <c r="J20" i="32"/>
  <c r="J194" i="44"/>
  <c r="J186" i="44"/>
  <c r="J178" i="44"/>
  <c r="J170" i="44"/>
  <c r="J162" i="44"/>
  <c r="J154" i="44"/>
  <c r="J146" i="44"/>
  <c r="J138" i="44"/>
  <c r="J130" i="44"/>
  <c r="J122" i="44"/>
  <c r="J114" i="44"/>
  <c r="J106" i="44"/>
  <c r="J98" i="44"/>
  <c r="J90" i="44"/>
  <c r="J82" i="44"/>
  <c r="J74" i="44"/>
  <c r="J66" i="44"/>
  <c r="J58" i="44"/>
  <c r="J50" i="44"/>
  <c r="J42" i="44"/>
  <c r="J34" i="44"/>
  <c r="J26" i="44"/>
  <c r="J200" i="19"/>
  <c r="J192" i="19"/>
  <c r="J184" i="19"/>
  <c r="J176" i="19"/>
  <c r="J168" i="19"/>
  <c r="J160" i="19"/>
  <c r="J152" i="19"/>
  <c r="J144" i="19"/>
  <c r="J136" i="19"/>
  <c r="J128" i="19"/>
  <c r="J120" i="19"/>
  <c r="J112" i="19"/>
  <c r="J104" i="19"/>
  <c r="J96" i="19"/>
  <c r="J88" i="19"/>
  <c r="J80" i="19"/>
  <c r="J72" i="19"/>
  <c r="J64" i="19"/>
  <c r="J56" i="19"/>
  <c r="J48" i="19"/>
  <c r="J40" i="19"/>
  <c r="J32" i="19"/>
  <c r="J24" i="19"/>
  <c r="J198" i="23"/>
  <c r="J190" i="23"/>
  <c r="J182" i="23"/>
  <c r="J174" i="23"/>
  <c r="J166" i="23"/>
  <c r="J158" i="23"/>
  <c r="J150" i="23"/>
  <c r="J142" i="23"/>
  <c r="J134" i="23"/>
  <c r="J126" i="23"/>
  <c r="J118" i="23"/>
  <c r="J110" i="23"/>
  <c r="J102" i="23"/>
  <c r="J94" i="23"/>
  <c r="J86" i="23"/>
  <c r="J78" i="23"/>
  <c r="J70" i="23"/>
  <c r="J62" i="23"/>
  <c r="J54" i="23"/>
  <c r="J46" i="23"/>
  <c r="J38" i="23"/>
  <c r="J30" i="23"/>
  <c r="J22" i="23"/>
  <c r="J196" i="43"/>
  <c r="J188" i="43"/>
  <c r="J180" i="43"/>
  <c r="J172" i="43"/>
  <c r="J164" i="43"/>
  <c r="J156" i="43"/>
  <c r="J148" i="43"/>
  <c r="J140" i="43"/>
  <c r="J132" i="43"/>
  <c r="J124" i="43"/>
  <c r="J116" i="43"/>
  <c r="J108" i="43"/>
  <c r="J100" i="43"/>
  <c r="J92" i="43"/>
  <c r="J84" i="43"/>
  <c r="J76" i="43"/>
  <c r="J68" i="43"/>
  <c r="J60" i="43"/>
  <c r="J52" i="43"/>
  <c r="J44" i="43"/>
  <c r="J36" i="43"/>
  <c r="J28" i="43"/>
  <c r="J20" i="43"/>
  <c r="J194" i="42"/>
  <c r="J186" i="42"/>
  <c r="J178" i="42"/>
  <c r="J170" i="42"/>
  <c r="J162" i="42"/>
  <c r="J154" i="42"/>
  <c r="J146" i="42"/>
  <c r="J138" i="42"/>
  <c r="J130" i="42"/>
  <c r="J122" i="42"/>
  <c r="J114" i="42"/>
  <c r="J106" i="42"/>
  <c r="J98" i="42"/>
  <c r="J90" i="42"/>
  <c r="J82" i="42"/>
  <c r="J74" i="42"/>
  <c r="J66" i="42"/>
  <c r="J58" i="42"/>
  <c r="J50" i="42"/>
  <c r="J42" i="42"/>
  <c r="J34" i="42"/>
  <c r="J26" i="42"/>
  <c r="J200" i="7"/>
  <c r="J192" i="7"/>
  <c r="J184" i="7"/>
  <c r="J176" i="7"/>
  <c r="J168" i="7"/>
  <c r="J160" i="7"/>
  <c r="J152" i="7"/>
  <c r="J144" i="7"/>
  <c r="J136" i="7"/>
  <c r="J128" i="7"/>
  <c r="J120" i="7"/>
  <c r="J112" i="7"/>
  <c r="J104" i="7"/>
  <c r="J96" i="7"/>
  <c r="J88" i="7"/>
  <c r="J80" i="7"/>
  <c r="J72" i="7"/>
  <c r="J64" i="7"/>
  <c r="J56" i="7"/>
  <c r="J48" i="7"/>
  <c r="J40" i="7"/>
  <c r="J32" i="7"/>
  <c r="J24" i="7"/>
  <c r="J198" i="14"/>
  <c r="J190" i="14"/>
  <c r="J182" i="14"/>
  <c r="J174" i="14"/>
  <c r="J166" i="14"/>
  <c r="J158" i="14"/>
  <c r="J150" i="14"/>
  <c r="J142" i="14"/>
  <c r="J134" i="14"/>
  <c r="J126" i="14"/>
  <c r="J118" i="14"/>
  <c r="J110" i="14"/>
  <c r="J102" i="14"/>
  <c r="J94" i="14"/>
  <c r="J86" i="14"/>
  <c r="J78" i="14"/>
  <c r="J70" i="14"/>
  <c r="J62" i="14"/>
  <c r="J54" i="14"/>
  <c r="J46" i="14"/>
  <c r="J38" i="14"/>
  <c r="J30" i="14"/>
  <c r="J22" i="14"/>
  <c r="J196" i="41"/>
  <c r="J188" i="41"/>
  <c r="J180" i="41"/>
  <c r="J172" i="41"/>
  <c r="J164" i="41"/>
  <c r="J156" i="41"/>
  <c r="J148" i="41"/>
  <c r="J140" i="41"/>
  <c r="J132" i="41"/>
  <c r="J124" i="41"/>
  <c r="J116" i="41"/>
  <c r="J108" i="41"/>
  <c r="J100" i="41"/>
  <c r="J92" i="41"/>
  <c r="J84" i="41"/>
  <c r="J76" i="41"/>
  <c r="J68" i="41"/>
  <c r="J60" i="41"/>
  <c r="J52" i="41"/>
  <c r="J44" i="41"/>
  <c r="J36" i="41"/>
  <c r="J28" i="41"/>
  <c r="J20" i="41"/>
  <c r="J194" i="4"/>
  <c r="J186" i="4"/>
  <c r="J178" i="4"/>
  <c r="J170" i="4"/>
  <c r="J162" i="4"/>
  <c r="J154" i="4"/>
  <c r="J146" i="4"/>
  <c r="J138" i="4"/>
  <c r="J130" i="4"/>
  <c r="J122" i="4"/>
  <c r="J114" i="4"/>
  <c r="J106" i="4"/>
  <c r="J98" i="4"/>
  <c r="J90" i="4"/>
  <c r="J82" i="4"/>
  <c r="J74" i="4"/>
  <c r="J66" i="4"/>
  <c r="J58" i="4"/>
  <c r="J50" i="4"/>
  <c r="J42" i="4"/>
  <c r="J34" i="4"/>
  <c r="J26" i="4"/>
  <c r="J200" i="25"/>
  <c r="J192" i="25"/>
  <c r="J184" i="25"/>
  <c r="J176" i="25"/>
  <c r="J168" i="25"/>
  <c r="J160" i="25"/>
  <c r="J152" i="25"/>
  <c r="J144" i="25"/>
  <c r="J136" i="25"/>
  <c r="J128" i="25"/>
  <c r="J120" i="25"/>
  <c r="J112" i="25"/>
  <c r="J104" i="25"/>
  <c r="J96" i="25"/>
  <c r="J88" i="25"/>
  <c r="J80" i="25"/>
  <c r="J72" i="25"/>
  <c r="J64" i="25"/>
  <c r="J56" i="25"/>
  <c r="J48" i="25"/>
  <c r="J40" i="25"/>
  <c r="J32" i="25"/>
  <c r="J24" i="25"/>
  <c r="J198" i="30"/>
  <c r="J190" i="30"/>
  <c r="J182" i="30"/>
  <c r="J174" i="30"/>
  <c r="J166" i="30"/>
  <c r="J158" i="30"/>
  <c r="J150" i="30"/>
  <c r="J142" i="30"/>
  <c r="J134" i="30"/>
  <c r="J126" i="30"/>
  <c r="J118" i="30"/>
  <c r="J110" i="30"/>
  <c r="J102" i="30"/>
  <c r="J94" i="30"/>
  <c r="J86" i="30"/>
  <c r="J78" i="30"/>
  <c r="J70" i="30"/>
  <c r="J62" i="30"/>
  <c r="J54" i="30"/>
  <c r="J46" i="30"/>
  <c r="J38" i="30"/>
  <c r="J22" i="30"/>
  <c r="J196" i="26"/>
  <c r="J188" i="26"/>
  <c r="J180" i="26"/>
  <c r="J172" i="26"/>
  <c r="J164" i="26"/>
  <c r="J156" i="26"/>
  <c r="J148" i="26"/>
  <c r="J140" i="26"/>
  <c r="J132" i="26"/>
  <c r="J124" i="26"/>
  <c r="J116" i="26"/>
  <c r="J108" i="26"/>
  <c r="J100" i="26"/>
  <c r="J92" i="26"/>
  <c r="J84" i="26"/>
  <c r="J76" i="26"/>
  <c r="J68" i="26"/>
  <c r="J60" i="26"/>
  <c r="J52" i="26"/>
  <c r="J44" i="26"/>
  <c r="J194" i="29"/>
  <c r="J186" i="29"/>
  <c r="J178" i="29"/>
  <c r="J170" i="29"/>
  <c r="J162" i="29"/>
  <c r="J154" i="29"/>
  <c r="J146" i="29"/>
  <c r="J138" i="29"/>
  <c r="J130" i="29"/>
  <c r="J122" i="29"/>
  <c r="J114" i="29"/>
  <c r="J106" i="29"/>
  <c r="J98" i="29"/>
  <c r="J90" i="29"/>
  <c r="J82" i="29"/>
  <c r="J74" i="29"/>
  <c r="J66" i="29"/>
  <c r="J58" i="29"/>
  <c r="J50" i="29"/>
  <c r="J42" i="29"/>
  <c r="J34" i="29"/>
  <c r="J26" i="29"/>
  <c r="J200" i="39"/>
  <c r="J192" i="39"/>
  <c r="J184" i="39"/>
  <c r="J176" i="39"/>
  <c r="J168" i="39"/>
  <c r="J160" i="39"/>
  <c r="J152" i="39"/>
  <c r="J144" i="39"/>
  <c r="J136" i="39"/>
  <c r="J128" i="39"/>
  <c r="J120" i="39"/>
  <c r="J112" i="39"/>
  <c r="J104" i="39"/>
  <c r="J96" i="39"/>
  <c r="J88" i="39"/>
  <c r="J80" i="39"/>
  <c r="J72" i="39"/>
  <c r="J64" i="39"/>
  <c r="J56" i="39"/>
  <c r="J48" i="39"/>
  <c r="J40" i="39"/>
  <c r="J32" i="39"/>
  <c r="J24" i="39"/>
  <c r="J198" i="38"/>
  <c r="J190" i="38"/>
  <c r="J182" i="38"/>
  <c r="J174" i="38"/>
  <c r="J166" i="38"/>
  <c r="J158" i="38"/>
  <c r="J150" i="38"/>
  <c r="J142" i="38"/>
  <c r="J134" i="38"/>
  <c r="J126" i="38"/>
  <c r="J118" i="38"/>
  <c r="J110" i="38"/>
  <c r="J102" i="38"/>
  <c r="J94" i="38"/>
  <c r="J86" i="38"/>
  <c r="J78" i="38"/>
  <c r="J70" i="38"/>
  <c r="J62" i="38"/>
  <c r="J54" i="38"/>
  <c r="J46" i="38"/>
  <c r="J38" i="38"/>
  <c r="J30" i="38"/>
  <c r="J196" i="37"/>
  <c r="J188" i="37"/>
  <c r="J180" i="37"/>
  <c r="J172" i="37"/>
  <c r="J164" i="37"/>
  <c r="J156" i="37"/>
  <c r="J148" i="37"/>
  <c r="J140" i="37"/>
  <c r="J132" i="37"/>
  <c r="J124" i="37"/>
  <c r="J116" i="37"/>
  <c r="J108" i="37"/>
  <c r="J100" i="37"/>
  <c r="J92" i="37"/>
  <c r="J84" i="37"/>
  <c r="J76" i="37"/>
  <c r="J68" i="37"/>
  <c r="J60" i="37"/>
  <c r="J52" i="37"/>
  <c r="J44" i="37"/>
  <c r="J36" i="37"/>
  <c r="J28" i="37"/>
  <c r="J194" i="17"/>
  <c r="J186" i="17"/>
  <c r="J178" i="17"/>
  <c r="J170" i="17"/>
  <c r="J162" i="17"/>
  <c r="J154" i="17"/>
  <c r="J146" i="17"/>
  <c r="J138" i="17"/>
  <c r="J130" i="17"/>
  <c r="J122" i="17"/>
  <c r="J114" i="17"/>
  <c r="J106" i="17"/>
  <c r="J98" i="17"/>
  <c r="J90" i="17"/>
  <c r="J82" i="17"/>
  <c r="J74" i="17"/>
  <c r="J66" i="17"/>
  <c r="J58" i="17"/>
  <c r="J50" i="17"/>
  <c r="J42" i="17"/>
  <c r="J34" i="17"/>
  <c r="J26" i="17"/>
  <c r="J200" i="11"/>
  <c r="J192" i="11"/>
  <c r="J184" i="11"/>
  <c r="J176" i="11"/>
  <c r="J168" i="11"/>
  <c r="J160" i="11"/>
  <c r="J152" i="11"/>
  <c r="J144" i="11"/>
  <c r="J136" i="11"/>
  <c r="J128" i="11"/>
  <c r="J120" i="11"/>
  <c r="J112" i="11"/>
  <c r="J104" i="11"/>
  <c r="J96" i="11"/>
  <c r="J88" i="11"/>
  <c r="J80" i="11"/>
  <c r="J72" i="11"/>
  <c r="J64" i="11"/>
  <c r="J56" i="11"/>
  <c r="J48" i="11"/>
  <c r="J40" i="11"/>
  <c r="J32" i="11"/>
  <c r="J24" i="11"/>
  <c r="J198" i="8"/>
  <c r="J190" i="8"/>
  <c r="J182" i="8"/>
  <c r="J174" i="8"/>
  <c r="J166" i="8"/>
  <c r="J158" i="8"/>
  <c r="J150" i="8"/>
  <c r="J142" i="8"/>
  <c r="J134" i="8"/>
  <c r="J126" i="8"/>
  <c r="J118" i="8"/>
  <c r="J110" i="8"/>
  <c r="J102" i="8"/>
  <c r="J94" i="8"/>
  <c r="J86" i="8"/>
  <c r="J78" i="8"/>
  <c r="J70" i="8"/>
  <c r="J62" i="8"/>
  <c r="J54" i="8"/>
  <c r="J46" i="8"/>
  <c r="J38" i="8"/>
  <c r="J30" i="8"/>
  <c r="J22" i="8"/>
  <c r="J196" i="36"/>
  <c r="J188" i="36"/>
  <c r="J180" i="36"/>
  <c r="J172" i="36"/>
  <c r="J164" i="36"/>
  <c r="J156" i="36"/>
  <c r="J148" i="36"/>
  <c r="J140" i="36"/>
  <c r="J132" i="36"/>
  <c r="J124" i="36"/>
  <c r="J116" i="36"/>
  <c r="J108" i="36"/>
  <c r="J100" i="36"/>
  <c r="J92" i="36"/>
  <c r="J84" i="36"/>
  <c r="J76" i="36"/>
  <c r="J68" i="36"/>
  <c r="J60" i="36"/>
  <c r="J52" i="36"/>
  <c r="J44" i="36"/>
  <c r="J36" i="36"/>
  <c r="J28" i="36"/>
  <c r="J20" i="36"/>
  <c r="J194" i="21"/>
  <c r="J186" i="21"/>
  <c r="J178" i="21"/>
  <c r="J170" i="21"/>
  <c r="J162" i="21"/>
  <c r="J154" i="21"/>
  <c r="J146" i="21"/>
  <c r="J138" i="21"/>
  <c r="J130" i="21"/>
  <c r="J122" i="21"/>
  <c r="J114" i="21"/>
  <c r="J106" i="21"/>
  <c r="J98" i="21"/>
  <c r="J90" i="21"/>
  <c r="J82" i="21"/>
  <c r="J74" i="21"/>
  <c r="J66" i="21"/>
  <c r="J58" i="21"/>
  <c r="J50" i="21"/>
  <c r="J42" i="21"/>
  <c r="J34" i="21"/>
  <c r="J26" i="21"/>
  <c r="J197" i="49"/>
  <c r="J189" i="49"/>
  <c r="J181" i="49"/>
  <c r="J173" i="49"/>
  <c r="J165" i="49"/>
  <c r="J157" i="49"/>
  <c r="J149" i="49"/>
  <c r="J141" i="49"/>
  <c r="J133" i="49"/>
  <c r="J125" i="49"/>
  <c r="J117" i="49"/>
  <c r="J109" i="49"/>
  <c r="J101" i="49"/>
  <c r="J93" i="49"/>
  <c r="J85" i="49"/>
  <c r="J77" i="49"/>
  <c r="J69" i="49"/>
  <c r="J61" i="49"/>
  <c r="J53" i="49"/>
  <c r="J45" i="49"/>
  <c r="J37" i="49"/>
  <c r="J29" i="49"/>
  <c r="J21" i="49"/>
  <c r="J195" i="48"/>
  <c r="J187" i="48"/>
  <c r="J179" i="48"/>
  <c r="J171" i="48"/>
  <c r="J163" i="48"/>
  <c r="J155" i="48"/>
  <c r="J147" i="48"/>
  <c r="J139" i="48"/>
  <c r="J131" i="48"/>
  <c r="J123" i="48"/>
  <c r="J115" i="48"/>
  <c r="J107" i="48"/>
  <c r="J99" i="48"/>
  <c r="J91" i="48"/>
  <c r="J83" i="48"/>
  <c r="J75" i="48"/>
  <c r="J67" i="48"/>
  <c r="J59" i="48"/>
  <c r="J51" i="48"/>
  <c r="J43" i="48"/>
  <c r="J35" i="48"/>
  <c r="J27" i="48"/>
  <c r="J193" i="13"/>
  <c r="J185" i="13"/>
  <c r="J177" i="13"/>
  <c r="J169" i="13"/>
  <c r="J161" i="13"/>
  <c r="J153" i="13"/>
  <c r="J145" i="13"/>
  <c r="J137" i="13"/>
  <c r="J129" i="13"/>
  <c r="J121" i="13"/>
  <c r="J113" i="13"/>
  <c r="J105" i="13"/>
  <c r="J97" i="13"/>
  <c r="J89" i="13"/>
  <c r="J81" i="13"/>
  <c r="J73" i="13"/>
  <c r="J65" i="13"/>
  <c r="J57" i="13"/>
  <c r="J49" i="13"/>
  <c r="J41" i="13"/>
  <c r="J33" i="13"/>
  <c r="J25" i="13"/>
  <c r="J199" i="47"/>
  <c r="J191" i="47"/>
  <c r="J183" i="47"/>
  <c r="J175" i="47"/>
  <c r="J167" i="47"/>
  <c r="J159" i="47"/>
  <c r="J151" i="47"/>
  <c r="J143" i="47"/>
  <c r="J135" i="47"/>
  <c r="J127" i="47"/>
  <c r="J119" i="47"/>
  <c r="J111" i="47"/>
  <c r="J103" i="47"/>
  <c r="J95" i="47"/>
  <c r="J87" i="47"/>
  <c r="J79" i="47"/>
  <c r="J71" i="47"/>
  <c r="J63" i="47"/>
  <c r="J55" i="47"/>
  <c r="J47" i="47"/>
  <c r="J39" i="47"/>
  <c r="J31" i="47"/>
  <c r="J23" i="47"/>
  <c r="J197" i="46"/>
  <c r="J189" i="46"/>
  <c r="J181" i="46"/>
  <c r="J173" i="46"/>
  <c r="J165" i="46"/>
  <c r="J157" i="46"/>
  <c r="J149" i="46"/>
  <c r="J141" i="46"/>
  <c r="J133" i="46"/>
  <c r="J125" i="46"/>
  <c r="J117" i="46"/>
  <c r="J109" i="46"/>
  <c r="J101" i="46"/>
  <c r="J93" i="46"/>
  <c r="J85" i="46"/>
  <c r="J77" i="46"/>
  <c r="J69" i="46"/>
  <c r="J61" i="46"/>
  <c r="J53" i="46"/>
  <c r="J45" i="46"/>
  <c r="J37" i="46"/>
  <c r="J29" i="46"/>
  <c r="J21" i="46"/>
  <c r="J195" i="33"/>
  <c r="J187" i="33"/>
  <c r="J179" i="33"/>
  <c r="J171" i="33"/>
  <c r="J163" i="33"/>
  <c r="J155" i="33"/>
  <c r="J147" i="33"/>
  <c r="J139" i="33"/>
  <c r="J131" i="33"/>
  <c r="J123" i="33"/>
  <c r="J115" i="33"/>
  <c r="J107" i="33"/>
  <c r="J99" i="33"/>
  <c r="J91" i="33"/>
  <c r="J83" i="33"/>
  <c r="J75" i="33"/>
  <c r="J67" i="33"/>
  <c r="J59" i="33"/>
  <c r="J51" i="33"/>
  <c r="J43" i="33"/>
  <c r="J35" i="33"/>
  <c r="J27" i="33"/>
  <c r="J193" i="34"/>
  <c r="J185" i="34"/>
  <c r="J177" i="34"/>
  <c r="J169" i="34"/>
  <c r="J161" i="34"/>
  <c r="J153" i="34"/>
  <c r="J145" i="34"/>
  <c r="J137" i="34"/>
  <c r="J129" i="34"/>
  <c r="J121" i="34"/>
  <c r="J113" i="34"/>
  <c r="J105" i="34"/>
  <c r="J97" i="34"/>
  <c r="J89" i="34"/>
  <c r="J81" i="34"/>
  <c r="J73" i="34"/>
  <c r="J65" i="34"/>
  <c r="J57" i="34"/>
  <c r="J49" i="34"/>
  <c r="J41" i="34"/>
  <c r="J33" i="34"/>
  <c r="J25" i="34"/>
  <c r="J199" i="45"/>
  <c r="J191" i="45"/>
  <c r="J183" i="45"/>
  <c r="J175" i="45"/>
  <c r="J167" i="45"/>
  <c r="J159" i="45"/>
  <c r="J151" i="45"/>
  <c r="J143" i="45"/>
  <c r="J135" i="45"/>
  <c r="J127" i="45"/>
  <c r="J119" i="45"/>
  <c r="J111" i="45"/>
  <c r="J103" i="45"/>
  <c r="J95" i="45"/>
  <c r="J87" i="45"/>
  <c r="J79" i="45"/>
  <c r="J71" i="45"/>
  <c r="J63" i="45"/>
  <c r="J55" i="45"/>
  <c r="J47" i="45"/>
  <c r="J39" i="45"/>
  <c r="J31" i="45"/>
  <c r="J23" i="45"/>
  <c r="J197" i="31"/>
  <c r="J189" i="31"/>
  <c r="J181" i="31"/>
  <c r="J173" i="31"/>
  <c r="J165" i="31"/>
  <c r="J157" i="31"/>
  <c r="J149" i="31"/>
  <c r="J141" i="31"/>
  <c r="J133" i="31"/>
  <c r="J125" i="31"/>
  <c r="J117" i="31"/>
  <c r="J109" i="31"/>
  <c r="J101" i="31"/>
  <c r="J93" i="31"/>
  <c r="J85" i="31"/>
  <c r="J77" i="31"/>
  <c r="J69" i="31"/>
  <c r="J61" i="31"/>
  <c r="J53" i="31"/>
  <c r="J45" i="31"/>
  <c r="J37" i="31"/>
  <c r="J29" i="31"/>
  <c r="J21" i="31"/>
  <c r="J195" i="32"/>
  <c r="J187" i="32"/>
  <c r="J179" i="32"/>
  <c r="J171" i="32"/>
  <c r="J163" i="32"/>
  <c r="J155" i="32"/>
  <c r="J147" i="32"/>
  <c r="J139" i="32"/>
  <c r="J131" i="32"/>
  <c r="J123" i="32"/>
  <c r="J115" i="32"/>
  <c r="J107" i="32"/>
  <c r="J99" i="32"/>
  <c r="J91" i="32"/>
  <c r="J83" i="32"/>
  <c r="J75" i="32"/>
  <c r="J67" i="32"/>
  <c r="J59" i="32"/>
  <c r="J51" i="32"/>
  <c r="J43" i="32"/>
  <c r="J27" i="32"/>
  <c r="J193" i="44"/>
  <c r="J185" i="44"/>
  <c r="J177" i="44"/>
  <c r="J169" i="44"/>
  <c r="J161" i="44"/>
  <c r="J153" i="44"/>
  <c r="J145" i="44"/>
  <c r="J137" i="44"/>
  <c r="J129" i="44"/>
  <c r="J121" i="44"/>
  <c r="J113" i="44"/>
  <c r="J105" i="44"/>
  <c r="J97" i="44"/>
  <c r="J89" i="44"/>
  <c r="J81" i="44"/>
  <c r="J73" i="44"/>
  <c r="J65" i="44"/>
  <c r="J57" i="44"/>
  <c r="J49" i="44"/>
  <c r="J41" i="44"/>
  <c r="J33" i="44"/>
  <c r="J25" i="44"/>
  <c r="J199" i="19"/>
  <c r="J191" i="19"/>
  <c r="J183" i="19"/>
  <c r="J175" i="19"/>
  <c r="J167" i="19"/>
  <c r="J159" i="19"/>
  <c r="J151" i="19"/>
  <c r="J143" i="19"/>
  <c r="J135" i="19"/>
  <c r="J127" i="19"/>
  <c r="J119" i="19"/>
  <c r="J111" i="19"/>
  <c r="J103" i="19"/>
  <c r="J95" i="19"/>
  <c r="J87" i="19"/>
  <c r="J79" i="19"/>
  <c r="J71" i="19"/>
  <c r="J63" i="19"/>
  <c r="J55" i="19"/>
  <c r="J47" i="19"/>
  <c r="J39" i="19"/>
  <c r="J31" i="19"/>
  <c r="J23" i="19"/>
  <c r="J197" i="23"/>
  <c r="J189" i="23"/>
  <c r="J181" i="23"/>
  <c r="J173" i="23"/>
  <c r="J165" i="23"/>
  <c r="J157" i="23"/>
  <c r="J149" i="23"/>
  <c r="J141" i="23"/>
  <c r="J133" i="23"/>
  <c r="J125" i="23"/>
  <c r="J117" i="23"/>
  <c r="J109" i="23"/>
  <c r="J101" i="23"/>
  <c r="J85" i="23"/>
  <c r="J77" i="23"/>
  <c r="J69" i="23"/>
  <c r="J61" i="23"/>
  <c r="J53" i="23"/>
  <c r="J45" i="23"/>
  <c r="J37" i="23"/>
  <c r="J29" i="23"/>
  <c r="J21" i="23"/>
  <c r="J195" i="43"/>
  <c r="J187" i="43"/>
  <c r="J179" i="43"/>
  <c r="J171" i="43"/>
  <c r="J163" i="43"/>
  <c r="J155" i="43"/>
  <c r="J147" i="43"/>
  <c r="J139" i="43"/>
  <c r="J131" i="43"/>
  <c r="J123" i="43"/>
  <c r="J115" i="43"/>
  <c r="J107" i="43"/>
  <c r="J99" i="43"/>
  <c r="J91" i="43"/>
  <c r="J83" i="43"/>
  <c r="J75" i="43"/>
  <c r="J67" i="43"/>
  <c r="J59" i="43"/>
  <c r="J51" i="43"/>
  <c r="J43" i="43"/>
  <c r="J35" i="43"/>
  <c r="J27" i="43"/>
  <c r="J193" i="42"/>
  <c r="J185" i="42"/>
  <c r="J177" i="42"/>
  <c r="J169" i="42"/>
  <c r="J161" i="42"/>
  <c r="J153" i="42"/>
  <c r="J145" i="42"/>
  <c r="J137" i="42"/>
  <c r="J129" i="42"/>
  <c r="J121" i="42"/>
  <c r="J113" i="42"/>
  <c r="J105" i="42"/>
  <c r="J97" i="42"/>
  <c r="J89" i="42"/>
  <c r="J81" i="42"/>
  <c r="J73" i="42"/>
  <c r="J65" i="42"/>
  <c r="J57" i="42"/>
  <c r="J49" i="42"/>
  <c r="J41" i="42"/>
  <c r="J33" i="42"/>
  <c r="J25" i="42"/>
  <c r="J199" i="7"/>
  <c r="J191" i="7"/>
  <c r="J183" i="7"/>
  <c r="J175" i="7"/>
  <c r="J167" i="7"/>
  <c r="J159" i="7"/>
  <c r="J151" i="7"/>
  <c r="J143" i="7"/>
  <c r="J135" i="7"/>
  <c r="J127" i="7"/>
  <c r="J119" i="7"/>
  <c r="J111" i="7"/>
  <c r="J103" i="7"/>
  <c r="J95" i="7"/>
  <c r="J87" i="7"/>
  <c r="J79" i="7"/>
  <c r="J71" i="7"/>
  <c r="J63" i="7"/>
  <c r="J55" i="7"/>
  <c r="J47" i="7"/>
  <c r="J39" i="7"/>
  <c r="J31" i="7"/>
  <c r="J23" i="7"/>
  <c r="J197" i="14"/>
  <c r="J189" i="14"/>
  <c r="J181" i="14"/>
  <c r="J173" i="14"/>
  <c r="J165" i="14"/>
  <c r="J157" i="14"/>
  <c r="J149" i="14"/>
  <c r="J141" i="14"/>
  <c r="J133" i="14"/>
  <c r="J125" i="14"/>
  <c r="J117" i="14"/>
  <c r="J109" i="14"/>
  <c r="J101" i="14"/>
  <c r="J93" i="14"/>
  <c r="J85" i="14"/>
  <c r="J77" i="14"/>
  <c r="J69" i="14"/>
  <c r="J61" i="14"/>
  <c r="J53" i="14"/>
  <c r="J45" i="14"/>
  <c r="J37" i="14"/>
  <c r="J29" i="14"/>
  <c r="J21" i="14"/>
  <c r="J195" i="41"/>
  <c r="J187" i="41"/>
  <c r="J179" i="41"/>
  <c r="J171" i="41"/>
  <c r="J163" i="41"/>
  <c r="J155" i="41"/>
  <c r="J147" i="41"/>
  <c r="J139" i="41"/>
  <c r="J131" i="41"/>
  <c r="J123" i="41"/>
  <c r="J115" i="41"/>
  <c r="J107" i="41"/>
  <c r="J99" i="41"/>
  <c r="J91" i="41"/>
  <c r="J83" i="41"/>
  <c r="J75" i="41"/>
  <c r="J67" i="41"/>
  <c r="J59" i="41"/>
  <c r="J51" i="41"/>
  <c r="J43" i="41"/>
  <c r="J35" i="41"/>
  <c r="J27" i="41"/>
  <c r="J193" i="4"/>
  <c r="J185" i="4"/>
  <c r="J177" i="4"/>
  <c r="J169" i="4"/>
  <c r="J161" i="4"/>
  <c r="J153" i="4"/>
  <c r="J145" i="4"/>
  <c r="J137" i="4"/>
  <c r="J129" i="4"/>
  <c r="J121" i="4"/>
  <c r="J113" i="4"/>
  <c r="J105" i="4"/>
  <c r="J97" i="4"/>
  <c r="J89" i="4"/>
  <c r="J81" i="4"/>
  <c r="J73" i="4"/>
  <c r="J65" i="4"/>
  <c r="J57" i="4"/>
  <c r="J49" i="4"/>
  <c r="J41" i="4"/>
  <c r="J33" i="4"/>
  <c r="J25" i="4"/>
  <c r="J199" i="25"/>
  <c r="J191" i="25"/>
  <c r="J183" i="25"/>
  <c r="J175" i="25"/>
  <c r="J167" i="25"/>
  <c r="J159" i="25"/>
  <c r="J151" i="25"/>
  <c r="J143" i="25"/>
  <c r="J135" i="25"/>
  <c r="J127" i="25"/>
  <c r="J119" i="25"/>
  <c r="J111" i="25"/>
  <c r="J103" i="25"/>
  <c r="J95" i="25"/>
  <c r="J87" i="25"/>
  <c r="J79" i="25"/>
  <c r="J71" i="25"/>
  <c r="J55" i="25"/>
  <c r="J47" i="25"/>
  <c r="J39" i="25"/>
  <c r="J31" i="25"/>
  <c r="J23" i="25"/>
  <c r="J197" i="30"/>
  <c r="J189" i="30"/>
  <c r="J181" i="30"/>
  <c r="J173" i="30"/>
  <c r="J165" i="30"/>
  <c r="J157" i="30"/>
  <c r="J149" i="30"/>
  <c r="J141" i="30"/>
  <c r="J133" i="30"/>
  <c r="J125" i="30"/>
  <c r="J117" i="30"/>
  <c r="J109" i="30"/>
  <c r="J101" i="30"/>
  <c r="J93" i="30"/>
  <c r="J85" i="30"/>
  <c r="J77" i="30"/>
  <c r="J69" i="30"/>
  <c r="J61" i="30"/>
  <c r="J53" i="30"/>
  <c r="J45" i="30"/>
  <c r="J37" i="30"/>
  <c r="J29" i="30"/>
  <c r="J21" i="30"/>
  <c r="J195" i="26"/>
  <c r="J187" i="26"/>
  <c r="J179" i="26"/>
  <c r="J171" i="26"/>
  <c r="J163" i="26"/>
  <c r="J155" i="26"/>
  <c r="J147" i="26"/>
  <c r="J139" i="26"/>
  <c r="J131" i="26"/>
  <c r="J123" i="26"/>
  <c r="J115" i="26"/>
  <c r="J107" i="26"/>
  <c r="J99" i="26"/>
  <c r="J91" i="26"/>
  <c r="J83" i="26"/>
  <c r="J75" i="26"/>
  <c r="J67" i="26"/>
  <c r="J59" i="26"/>
  <c r="J35" i="26"/>
  <c r="J27" i="26"/>
  <c r="J193" i="29"/>
  <c r="J185" i="29"/>
  <c r="J177" i="29"/>
  <c r="J169" i="29"/>
  <c r="J161" i="29"/>
  <c r="J153" i="29"/>
  <c r="J145" i="29"/>
  <c r="J137" i="29"/>
  <c r="J129" i="29"/>
  <c r="J121" i="29"/>
  <c r="J113" i="29"/>
  <c r="J105" i="29"/>
  <c r="J97" i="29"/>
  <c r="J89" i="29"/>
  <c r="J81" i="29"/>
  <c r="J73" i="29"/>
  <c r="J65" i="29"/>
  <c r="J57" i="29"/>
  <c r="J49" i="29"/>
  <c r="J41" i="29"/>
  <c r="J33" i="29"/>
  <c r="J25" i="29"/>
  <c r="J199" i="39"/>
  <c r="J191" i="39"/>
  <c r="J183" i="39"/>
  <c r="J175" i="39"/>
  <c r="J167" i="39"/>
  <c r="J159" i="39"/>
  <c r="J151" i="39"/>
  <c r="J143" i="39"/>
  <c r="J135" i="39"/>
  <c r="J127" i="39"/>
  <c r="J119" i="39"/>
  <c r="J111" i="39"/>
  <c r="J103" i="39"/>
  <c r="J95" i="39"/>
  <c r="J87" i="39"/>
  <c r="J79" i="39"/>
  <c r="J71" i="39"/>
  <c r="J63" i="39"/>
  <c r="J55" i="39"/>
  <c r="J47" i="39"/>
  <c r="J39" i="39"/>
  <c r="J31" i="39"/>
  <c r="J23" i="39"/>
  <c r="J197" i="38"/>
  <c r="J189" i="38"/>
  <c r="J181" i="38"/>
  <c r="J173" i="38"/>
  <c r="J165" i="38"/>
  <c r="J157" i="38"/>
  <c r="J149" i="38"/>
  <c r="J141" i="38"/>
  <c r="J133" i="38"/>
  <c r="J125" i="38"/>
  <c r="J117" i="38"/>
  <c r="J109" i="38"/>
  <c r="J101" i="38"/>
  <c r="J93" i="38"/>
  <c r="J85" i="38"/>
  <c r="J77" i="38"/>
  <c r="J69" i="38"/>
  <c r="J61" i="38"/>
  <c r="J53" i="38"/>
  <c r="J45" i="38"/>
  <c r="J37" i="38"/>
  <c r="J29" i="38"/>
  <c r="J195" i="37"/>
  <c r="J187" i="37"/>
  <c r="J179" i="37"/>
  <c r="J171" i="37"/>
  <c r="J163" i="37"/>
  <c r="J155" i="37"/>
  <c r="J147" i="37"/>
  <c r="J139" i="37"/>
  <c r="J131" i="37"/>
  <c r="J123" i="37"/>
  <c r="J115" i="37"/>
  <c r="J107" i="37"/>
  <c r="J99" i="37"/>
  <c r="J91" i="37"/>
  <c r="J83" i="37"/>
  <c r="J75" i="37"/>
  <c r="J67" i="37"/>
  <c r="J59" i="37"/>
  <c r="J51" i="37"/>
  <c r="J43" i="37"/>
  <c r="J35" i="37"/>
  <c r="J27" i="37"/>
  <c r="J193" i="17"/>
  <c r="J185" i="17"/>
  <c r="J177" i="17"/>
  <c r="J169" i="17"/>
  <c r="J161" i="17"/>
  <c r="J153" i="17"/>
  <c r="J145" i="17"/>
  <c r="J137" i="17"/>
  <c r="J129" i="17"/>
  <c r="J121" i="17"/>
  <c r="J113" i="17"/>
  <c r="J105" i="17"/>
  <c r="J97" i="17"/>
  <c r="J89" i="17"/>
  <c r="J81" i="17"/>
  <c r="J73" i="17"/>
  <c r="J65" i="17"/>
  <c r="J57" i="17"/>
  <c r="J49" i="17"/>
  <c r="J41" i="17"/>
  <c r="J33" i="17"/>
  <c r="J25" i="17"/>
  <c r="J199" i="11"/>
  <c r="J191" i="11"/>
  <c r="J183" i="11"/>
  <c r="J175" i="11"/>
  <c r="J167" i="11"/>
  <c r="J159" i="11"/>
  <c r="J151" i="11"/>
  <c r="J143" i="11"/>
  <c r="J135" i="11"/>
  <c r="J127" i="11"/>
  <c r="J119" i="11"/>
  <c r="J111" i="11"/>
  <c r="J103" i="11"/>
  <c r="J95" i="11"/>
  <c r="J79" i="11"/>
  <c r="J71" i="11"/>
  <c r="J63" i="11"/>
  <c r="J47" i="11"/>
  <c r="J39" i="11"/>
  <c r="J31" i="11"/>
  <c r="J23" i="11"/>
  <c r="J197" i="8"/>
  <c r="J189" i="8"/>
  <c r="J181" i="8"/>
  <c r="J173" i="8"/>
  <c r="J165" i="8"/>
  <c r="J157" i="8"/>
  <c r="J149" i="8"/>
  <c r="J141" i="8"/>
  <c r="J133" i="8"/>
  <c r="J125" i="8"/>
  <c r="J117" i="8"/>
  <c r="J109" i="8"/>
  <c r="J101" i="8"/>
  <c r="J93" i="8"/>
  <c r="J85" i="8"/>
  <c r="J77" i="8"/>
  <c r="J69" i="8"/>
  <c r="J61" i="8"/>
  <c r="J53" i="8"/>
  <c r="J45" i="8"/>
  <c r="J37" i="8"/>
  <c r="J29" i="8"/>
  <c r="J21" i="8"/>
  <c r="J195" i="36"/>
  <c r="J187" i="36"/>
  <c r="J179" i="36"/>
  <c r="J171" i="36"/>
  <c r="J163" i="36"/>
  <c r="J155" i="36"/>
  <c r="J147" i="36"/>
  <c r="J139" i="36"/>
  <c r="J131" i="36"/>
  <c r="J123" i="36"/>
  <c r="J115" i="36"/>
  <c r="J107" i="36"/>
  <c r="J99" i="36"/>
  <c r="J91" i="36"/>
  <c r="J83" i="36"/>
  <c r="J75" i="36"/>
  <c r="J67" i="36"/>
  <c r="J59" i="36"/>
  <c r="J51" i="36"/>
  <c r="J43" i="36"/>
  <c r="J35" i="36"/>
  <c r="J27" i="36"/>
  <c r="J193" i="21"/>
  <c r="J185" i="21"/>
  <c r="J177" i="21"/>
  <c r="J169" i="21"/>
  <c r="J161" i="21"/>
  <c r="J153" i="21"/>
  <c r="J145" i="21"/>
  <c r="J137" i="21"/>
  <c r="J129" i="21"/>
  <c r="J121" i="21"/>
  <c r="J113" i="21"/>
  <c r="J190" i="16"/>
  <c r="J174" i="16"/>
  <c r="J158" i="16"/>
  <c r="J142" i="16"/>
  <c r="J126" i="16"/>
  <c r="J196" i="49"/>
  <c r="J188" i="49"/>
  <c r="J180" i="49"/>
  <c r="J172" i="49"/>
  <c r="J164" i="49"/>
  <c r="J156" i="49"/>
  <c r="J148" i="49"/>
  <c r="J140" i="49"/>
  <c r="J132" i="49"/>
  <c r="J124" i="49"/>
  <c r="J116" i="49"/>
  <c r="J108" i="49"/>
  <c r="J100" i="49"/>
  <c r="J92" i="49"/>
  <c r="J84" i="49"/>
  <c r="J76" i="49"/>
  <c r="J68" i="49"/>
  <c r="J60" i="49"/>
  <c r="J52" i="49"/>
  <c r="J44" i="49"/>
  <c r="J36" i="49"/>
  <c r="J28" i="49"/>
  <c r="J20" i="49"/>
  <c r="J194" i="48"/>
  <c r="J186" i="48"/>
  <c r="J178" i="48"/>
  <c r="J170" i="48"/>
  <c r="J162" i="48"/>
  <c r="J154" i="48"/>
  <c r="J146" i="48"/>
  <c r="J138" i="48"/>
  <c r="J130" i="48"/>
  <c r="J122" i="48"/>
  <c r="J114" i="48"/>
  <c r="J106" i="48"/>
  <c r="J98" i="48"/>
  <c r="J90" i="48"/>
  <c r="J82" i="48"/>
  <c r="J74" i="48"/>
  <c r="J66" i="48"/>
  <c r="J58" i="48"/>
  <c r="J50" i="48"/>
  <c r="J42" i="48"/>
  <c r="J34" i="48"/>
  <c r="J26" i="48"/>
  <c r="J200" i="13"/>
  <c r="J192" i="13"/>
  <c r="J184" i="13"/>
  <c r="J176" i="13"/>
  <c r="J168" i="13"/>
  <c r="J160" i="13"/>
  <c r="J152" i="13"/>
  <c r="J144" i="13"/>
  <c r="J136" i="13"/>
  <c r="J128" i="13"/>
  <c r="J120" i="13"/>
  <c r="J112" i="13"/>
  <c r="J104" i="13"/>
  <c r="J96" i="13"/>
  <c r="J88" i="13"/>
  <c r="J80" i="13"/>
  <c r="J72" i="13"/>
  <c r="J64" i="13"/>
  <c r="J56" i="13"/>
  <c r="J48" i="13"/>
  <c r="J40" i="13"/>
  <c r="J32" i="13"/>
  <c r="J24" i="13"/>
  <c r="J198" i="47"/>
  <c r="J190" i="47"/>
  <c r="J182" i="47"/>
  <c r="J174" i="47"/>
  <c r="J166" i="47"/>
  <c r="J158" i="47"/>
  <c r="J150" i="47"/>
  <c r="J142" i="47"/>
  <c r="J134" i="47"/>
  <c r="J126" i="47"/>
  <c r="J118" i="47"/>
  <c r="J110" i="47"/>
  <c r="J102" i="47"/>
  <c r="J94" i="47"/>
  <c r="J86" i="47"/>
  <c r="J78" i="47"/>
  <c r="J70" i="47"/>
  <c r="J62" i="47"/>
  <c r="J54" i="47"/>
  <c r="J46" i="47"/>
  <c r="J38" i="47"/>
  <c r="J30" i="47"/>
  <c r="J22" i="47"/>
  <c r="J196" i="46"/>
  <c r="J188" i="46"/>
  <c r="J180" i="46"/>
  <c r="J172" i="46"/>
  <c r="J164" i="46"/>
  <c r="J156" i="46"/>
  <c r="J148" i="46"/>
  <c r="J140" i="46"/>
  <c r="J132" i="46"/>
  <c r="J124" i="46"/>
  <c r="J116" i="46"/>
  <c r="J108" i="46"/>
  <c r="J100" i="46"/>
  <c r="J92" i="46"/>
  <c r="J84" i="46"/>
  <c r="J76" i="46"/>
  <c r="J68" i="46"/>
  <c r="J60" i="46"/>
  <c r="J52" i="46"/>
  <c r="J44" i="46"/>
  <c r="J36" i="46"/>
  <c r="J28" i="46"/>
  <c r="J20" i="46"/>
  <c r="J194" i="33"/>
  <c r="J186" i="33"/>
  <c r="J178" i="33"/>
  <c r="J170" i="33"/>
  <c r="J162" i="33"/>
  <c r="J154" i="33"/>
  <c r="J146" i="33"/>
  <c r="J138" i="33"/>
  <c r="J130" i="33"/>
  <c r="J122" i="33"/>
  <c r="J114" i="33"/>
  <c r="J106" i="33"/>
  <c r="J98" i="33"/>
  <c r="J90" i="33"/>
  <c r="J82" i="33"/>
  <c r="J74" i="33"/>
  <c r="J66" i="33"/>
  <c r="J58" i="33"/>
  <c r="J50" i="33"/>
  <c r="J42" i="33"/>
  <c r="J34" i="33"/>
  <c r="J26" i="33"/>
  <c r="J200" i="34"/>
  <c r="J192" i="34"/>
  <c r="J184" i="34"/>
  <c r="J176" i="34"/>
  <c r="J168" i="34"/>
  <c r="J160" i="34"/>
  <c r="J152" i="34"/>
  <c r="J144" i="34"/>
  <c r="J136" i="34"/>
  <c r="J128" i="34"/>
  <c r="J120" i="34"/>
  <c r="J112" i="34"/>
  <c r="J104" i="34"/>
  <c r="J96" i="34"/>
  <c r="J88" i="34"/>
  <c r="J80" i="34"/>
  <c r="J72" i="34"/>
  <c r="J64" i="34"/>
  <c r="J56" i="34"/>
  <c r="J48" i="34"/>
  <c r="J40" i="34"/>
  <c r="J32" i="34"/>
  <c r="J24" i="34"/>
  <c r="J198" i="45"/>
  <c r="J190" i="45"/>
  <c r="J182" i="45"/>
  <c r="J174" i="45"/>
  <c r="J166" i="45"/>
  <c r="J158" i="45"/>
  <c r="J150" i="45"/>
  <c r="J142" i="45"/>
  <c r="J134" i="45"/>
  <c r="J126" i="45"/>
  <c r="J118" i="45"/>
  <c r="J110" i="45"/>
  <c r="J102" i="45"/>
  <c r="J94" i="45"/>
  <c r="J86" i="45"/>
  <c r="J78" i="45"/>
  <c r="J70" i="45"/>
  <c r="J62" i="45"/>
  <c r="J54" i="45"/>
  <c r="J46" i="45"/>
  <c r="J30" i="45"/>
  <c r="J22" i="45"/>
  <c r="J196" i="31"/>
  <c r="J188" i="31"/>
  <c r="J180" i="31"/>
  <c r="J172" i="31"/>
  <c r="J164" i="31"/>
  <c r="J156" i="31"/>
  <c r="J148" i="31"/>
  <c r="J140" i="31"/>
  <c r="J132" i="31"/>
  <c r="J124" i="31"/>
  <c r="J116" i="31"/>
  <c r="J108" i="31"/>
  <c r="J100" i="31"/>
  <c r="J92" i="31"/>
  <c r="J84" i="31"/>
  <c r="J76" i="31"/>
  <c r="J68" i="31"/>
  <c r="J60" i="31"/>
  <c r="J52" i="31"/>
  <c r="J44" i="31"/>
  <c r="J36" i="31"/>
  <c r="J28" i="31"/>
  <c r="J20" i="31"/>
  <c r="J194" i="32"/>
  <c r="J186" i="32"/>
  <c r="J178" i="32"/>
  <c r="J170" i="32"/>
  <c r="J162" i="32"/>
  <c r="J154" i="32"/>
  <c r="J146" i="32"/>
  <c r="J138" i="32"/>
  <c r="J130" i="32"/>
  <c r="J122" i="32"/>
  <c r="J114" i="32"/>
  <c r="J106" i="32"/>
  <c r="J98" i="32"/>
  <c r="J90" i="32"/>
  <c r="J82" i="32"/>
  <c r="J74" i="32"/>
  <c r="J66" i="32"/>
  <c r="J58" i="32"/>
  <c r="J50" i="32"/>
  <c r="J42" i="32"/>
  <c r="J34" i="32"/>
  <c r="J26" i="32"/>
  <c r="J200" i="44"/>
  <c r="J192" i="44"/>
  <c r="J184" i="44"/>
  <c r="J176" i="44"/>
  <c r="J168" i="44"/>
  <c r="J160" i="44"/>
  <c r="J152" i="44"/>
  <c r="J144" i="44"/>
  <c r="J136" i="44"/>
  <c r="J128" i="44"/>
  <c r="J120" i="44"/>
  <c r="J112" i="44"/>
  <c r="J104" i="44"/>
  <c r="J96" i="44"/>
  <c r="J88" i="44"/>
  <c r="J80" i="44"/>
  <c r="J72" i="44"/>
  <c r="J64" i="44"/>
  <c r="J56" i="44"/>
  <c r="J48" i="44"/>
  <c r="J40" i="44"/>
  <c r="J32" i="44"/>
  <c r="J24" i="44"/>
  <c r="J198" i="19"/>
  <c r="J190" i="19"/>
  <c r="J182" i="19"/>
  <c r="J174" i="19"/>
  <c r="J166" i="19"/>
  <c r="J158" i="19"/>
  <c r="J150" i="19"/>
  <c r="J142" i="19"/>
  <c r="J134" i="19"/>
  <c r="J126" i="19"/>
  <c r="J118" i="19"/>
  <c r="J110" i="19"/>
  <c r="J102" i="19"/>
  <c r="J94" i="19"/>
  <c r="J86" i="19"/>
  <c r="J78" i="19"/>
  <c r="J70" i="19"/>
  <c r="J62" i="19"/>
  <c r="J54" i="19"/>
  <c r="J46" i="19"/>
  <c r="J38" i="19"/>
  <c r="J30" i="19"/>
  <c r="J22" i="19"/>
  <c r="J196" i="23"/>
  <c r="J188" i="23"/>
  <c r="J180" i="23"/>
  <c r="J172" i="23"/>
  <c r="J164" i="23"/>
  <c r="J156" i="23"/>
  <c r="J148" i="23"/>
  <c r="J140" i="23"/>
  <c r="J132" i="23"/>
  <c r="J124" i="23"/>
  <c r="J116" i="23"/>
  <c r="J108" i="23"/>
  <c r="J100" i="23"/>
  <c r="J92" i="23"/>
  <c r="J84" i="23"/>
  <c r="J76" i="23"/>
  <c r="J68" i="23"/>
  <c r="J60" i="23"/>
  <c r="J52" i="23"/>
  <c r="J44" i="23"/>
  <c r="J36" i="23"/>
  <c r="J28" i="23"/>
  <c r="J20" i="23"/>
  <c r="J194" i="43"/>
  <c r="J186" i="43"/>
  <c r="J178" i="43"/>
  <c r="J170" i="43"/>
  <c r="J162" i="43"/>
  <c r="J154" i="43"/>
  <c r="J146" i="43"/>
  <c r="J138" i="43"/>
  <c r="J130" i="43"/>
  <c r="J122" i="43"/>
  <c r="J114" i="43"/>
  <c r="J106" i="43"/>
  <c r="J98" i="43"/>
  <c r="J90" i="43"/>
  <c r="J82" i="43"/>
  <c r="J74" i="43"/>
  <c r="J66" i="43"/>
  <c r="J58" i="43"/>
  <c r="J50" i="43"/>
  <c r="J42" i="43"/>
  <c r="J34" i="43"/>
  <c r="J26" i="43"/>
  <c r="J200" i="42"/>
  <c r="J192" i="42"/>
  <c r="J184" i="42"/>
  <c r="J176" i="42"/>
  <c r="J168" i="42"/>
  <c r="J160" i="42"/>
  <c r="J152" i="42"/>
  <c r="J144" i="42"/>
  <c r="J136" i="42"/>
  <c r="J128" i="42"/>
  <c r="J120" i="42"/>
  <c r="J112" i="42"/>
  <c r="J104" i="42"/>
  <c r="J96" i="42"/>
  <c r="J88" i="42"/>
  <c r="J80" i="42"/>
  <c r="J72" i="42"/>
  <c r="J64" i="42"/>
  <c r="J56" i="42"/>
  <c r="J48" i="42"/>
  <c r="J40" i="42"/>
  <c r="J32" i="42"/>
  <c r="J24" i="42"/>
  <c r="J198" i="7"/>
  <c r="J190" i="7"/>
  <c r="J182" i="7"/>
  <c r="J174" i="7"/>
  <c r="J166" i="7"/>
  <c r="J158" i="7"/>
  <c r="J150" i="7"/>
  <c r="J142" i="7"/>
  <c r="J134" i="7"/>
  <c r="J126" i="7"/>
  <c r="J118" i="7"/>
  <c r="J110" i="7"/>
  <c r="J102" i="7"/>
  <c r="J94" i="7"/>
  <c r="J86" i="7"/>
  <c r="J78" i="7"/>
  <c r="J70" i="7"/>
  <c r="J62" i="7"/>
  <c r="J54" i="7"/>
  <c r="J46" i="7"/>
  <c r="J38" i="7"/>
  <c r="J30" i="7"/>
  <c r="J22" i="7"/>
  <c r="J196" i="14"/>
  <c r="J188" i="14"/>
  <c r="J180" i="14"/>
  <c r="J172" i="14"/>
  <c r="J164" i="14"/>
  <c r="J156" i="14"/>
  <c r="J148" i="14"/>
  <c r="J140" i="14"/>
  <c r="J132" i="14"/>
  <c r="J124" i="14"/>
  <c r="J116" i="14"/>
  <c r="J108" i="14"/>
  <c r="J100" i="14"/>
  <c r="J92" i="14"/>
  <c r="J84" i="14"/>
  <c r="J76" i="14"/>
  <c r="J68" i="14"/>
  <c r="J60" i="14"/>
  <c r="J52" i="14"/>
  <c r="J44" i="14"/>
  <c r="J36" i="14"/>
  <c r="J28" i="14"/>
  <c r="J20" i="14"/>
  <c r="J194" i="41"/>
  <c r="J186" i="41"/>
  <c r="J178" i="41"/>
  <c r="J170" i="41"/>
  <c r="J162" i="41"/>
  <c r="J154" i="41"/>
  <c r="J146" i="41"/>
  <c r="J138" i="41"/>
  <c r="J130" i="41"/>
  <c r="J122" i="41"/>
  <c r="J114" i="41"/>
  <c r="J106" i="41"/>
  <c r="J98" i="41"/>
  <c r="J90" i="41"/>
  <c r="J82" i="41"/>
  <c r="J74" i="41"/>
  <c r="J66" i="41"/>
  <c r="J58" i="41"/>
  <c r="J50" i="41"/>
  <c r="J42" i="41"/>
  <c r="J34" i="41"/>
  <c r="J26" i="41"/>
  <c r="J200" i="4"/>
  <c r="J192" i="4"/>
  <c r="J184" i="4"/>
  <c r="J176" i="4"/>
  <c r="J168" i="4"/>
  <c r="J160" i="4"/>
  <c r="J152" i="4"/>
  <c r="J144" i="4"/>
  <c r="J136" i="4"/>
  <c r="J128" i="4"/>
  <c r="J120" i="4"/>
  <c r="J112" i="4"/>
  <c r="J104" i="4"/>
  <c r="J96" i="4"/>
  <c r="J88" i="4"/>
  <c r="J80" i="4"/>
  <c r="J72" i="4"/>
  <c r="J64" i="4"/>
  <c r="J56" i="4"/>
  <c r="J48" i="4"/>
  <c r="J40" i="4"/>
  <c r="J32" i="4"/>
  <c r="J24" i="4"/>
  <c r="J198" i="25"/>
  <c r="J190" i="25"/>
  <c r="J182" i="25"/>
  <c r="J174" i="25"/>
  <c r="J166" i="25"/>
  <c r="J158" i="25"/>
  <c r="J150" i="25"/>
  <c r="J142" i="25"/>
  <c r="J134" i="25"/>
  <c r="J126" i="25"/>
  <c r="J118" i="25"/>
  <c r="J110" i="25"/>
  <c r="J102" i="25"/>
  <c r="J94" i="25"/>
  <c r="J86" i="25"/>
  <c r="J78" i="25"/>
  <c r="J70" i="25"/>
  <c r="J54" i="25"/>
  <c r="J46" i="25"/>
  <c r="J38" i="25"/>
  <c r="J30" i="25"/>
  <c r="J22" i="25"/>
  <c r="J196" i="30"/>
  <c r="J188" i="30"/>
  <c r="J180" i="30"/>
  <c r="J172" i="30"/>
  <c r="J164" i="30"/>
  <c r="J156" i="30"/>
  <c r="J148" i="30"/>
  <c r="J140" i="30"/>
  <c r="J132" i="30"/>
  <c r="J124" i="30"/>
  <c r="J116" i="30"/>
  <c r="J108" i="30"/>
  <c r="J100" i="30"/>
  <c r="J92" i="30"/>
  <c r="J84" i="30"/>
  <c r="J76" i="30"/>
  <c r="J68" i="30"/>
  <c r="J60" i="30"/>
  <c r="J52" i="30"/>
  <c r="J44" i="30"/>
  <c r="J36" i="30"/>
  <c r="J28" i="30"/>
  <c r="J20" i="30"/>
  <c r="J194" i="26"/>
  <c r="J186" i="26"/>
  <c r="J178" i="26"/>
  <c r="J170" i="26"/>
  <c r="J162" i="26"/>
  <c r="J154" i="26"/>
  <c r="J146" i="26"/>
  <c r="J138" i="26"/>
  <c r="J130" i="26"/>
  <c r="J122" i="26"/>
  <c r="J114" i="26"/>
  <c r="J106" i="26"/>
  <c r="J98" i="26"/>
  <c r="J90" i="26"/>
  <c r="J82" i="26"/>
  <c r="J74" i="26"/>
  <c r="J66" i="26"/>
  <c r="J58" i="26"/>
  <c r="J50" i="26"/>
  <c r="J42" i="26"/>
  <c r="J26" i="26"/>
  <c r="J200" i="29"/>
  <c r="J192" i="29"/>
  <c r="J184" i="29"/>
  <c r="J176" i="29"/>
  <c r="J168" i="29"/>
  <c r="J160" i="29"/>
  <c r="J152" i="29"/>
  <c r="J144" i="29"/>
  <c r="J136" i="29"/>
  <c r="J128" i="29"/>
  <c r="J120" i="29"/>
  <c r="J112" i="29"/>
  <c r="J104" i="29"/>
  <c r="J96" i="29"/>
  <c r="J88" i="29"/>
  <c r="J80" i="29"/>
  <c r="J72" i="29"/>
  <c r="J64" i="29"/>
  <c r="J56" i="29"/>
  <c r="J48" i="29"/>
  <c r="J40" i="29"/>
  <c r="J32" i="29"/>
  <c r="J198" i="39"/>
  <c r="J190" i="39"/>
  <c r="J182" i="39"/>
  <c r="J174" i="39"/>
  <c r="J166" i="39"/>
  <c r="J158" i="39"/>
  <c r="J150" i="39"/>
  <c r="J142" i="39"/>
  <c r="J134" i="39"/>
  <c r="J126" i="39"/>
  <c r="J118" i="39"/>
  <c r="J110" i="39"/>
  <c r="J102" i="39"/>
  <c r="J94" i="39"/>
  <c r="J86" i="39"/>
  <c r="J78" i="39"/>
  <c r="J70" i="39"/>
  <c r="J62" i="39"/>
  <c r="J54" i="39"/>
  <c r="J46" i="39"/>
  <c r="J38" i="39"/>
  <c r="J30" i="39"/>
  <c r="J22" i="39"/>
  <c r="J196" i="38"/>
  <c r="J188" i="38"/>
  <c r="J180" i="38"/>
  <c r="J172" i="38"/>
  <c r="J164" i="38"/>
  <c r="J156" i="38"/>
  <c r="J148" i="38"/>
  <c r="J140" i="38"/>
  <c r="J132" i="38"/>
  <c r="J124" i="38"/>
  <c r="J116" i="38"/>
  <c r="J108" i="38"/>
  <c r="J100" i="38"/>
  <c r="J92" i="38"/>
  <c r="J84" i="38"/>
  <c r="J76" i="38"/>
  <c r="J68" i="38"/>
  <c r="J60" i="38"/>
  <c r="J52" i="38"/>
  <c r="J44" i="38"/>
  <c r="J36" i="38"/>
  <c r="J28" i="38"/>
  <c r="J194" i="37"/>
  <c r="J186" i="37"/>
  <c r="J178" i="37"/>
  <c r="J170" i="37"/>
  <c r="J162" i="37"/>
  <c r="J154" i="37"/>
  <c r="J146" i="37"/>
  <c r="J138" i="37"/>
  <c r="J130" i="37"/>
  <c r="J122" i="37"/>
  <c r="J114" i="37"/>
  <c r="J106" i="37"/>
  <c r="J98" i="37"/>
  <c r="J90" i="37"/>
  <c r="J82" i="37"/>
  <c r="J74" i="37"/>
  <c r="J66" i="37"/>
  <c r="J58" i="37"/>
  <c r="J50" i="37"/>
  <c r="J42" i="37"/>
  <c r="J34" i="37"/>
  <c r="J26" i="37"/>
  <c r="J200" i="17"/>
  <c r="J192" i="17"/>
  <c r="J184" i="17"/>
  <c r="J176" i="17"/>
  <c r="J168" i="17"/>
  <c r="J160" i="17"/>
  <c r="J152" i="17"/>
  <c r="J144" i="17"/>
  <c r="J136" i="17"/>
  <c r="J128" i="17"/>
  <c r="J120" i="17"/>
  <c r="J112" i="17"/>
  <c r="J104" i="17"/>
  <c r="J96" i="17"/>
  <c r="J88" i="17"/>
  <c r="J80" i="17"/>
  <c r="J72" i="17"/>
  <c r="J64" i="17"/>
  <c r="J56" i="17"/>
  <c r="J48" i="17"/>
  <c r="J40" i="17"/>
  <c r="J32" i="17"/>
  <c r="J24" i="17"/>
  <c r="J198" i="11"/>
  <c r="J190" i="11"/>
  <c r="J182" i="11"/>
  <c r="J174" i="11"/>
  <c r="J166" i="11"/>
  <c r="J158" i="11"/>
  <c r="J150" i="11"/>
  <c r="J142" i="11"/>
  <c r="J134" i="11"/>
  <c r="J126" i="11"/>
  <c r="J118" i="11"/>
  <c r="J110" i="11"/>
  <c r="J102" i="11"/>
  <c r="J94" i="11"/>
  <c r="J86" i="11"/>
  <c r="J78" i="11"/>
  <c r="J70" i="11"/>
  <c r="J54" i="11"/>
  <c r="J46" i="11"/>
  <c r="J38" i="11"/>
  <c r="J30" i="11"/>
  <c r="J22" i="11"/>
  <c r="J196" i="8"/>
  <c r="J188" i="8"/>
  <c r="J180" i="8"/>
  <c r="J172" i="8"/>
  <c r="J164" i="8"/>
  <c r="J156" i="8"/>
  <c r="J148" i="8"/>
  <c r="J140" i="8"/>
  <c r="J132" i="8"/>
  <c r="J124" i="8"/>
  <c r="J116" i="8"/>
  <c r="J108" i="8"/>
  <c r="J100" i="8"/>
  <c r="J92" i="8"/>
  <c r="J84" i="8"/>
  <c r="J76" i="8"/>
  <c r="J68" i="8"/>
  <c r="J60" i="8"/>
  <c r="J52" i="8"/>
  <c r="J44" i="8"/>
  <c r="J36" i="8"/>
  <c r="J28" i="8"/>
  <c r="J20" i="8"/>
  <c r="J194" i="36"/>
  <c r="J186" i="36"/>
  <c r="J178" i="36"/>
  <c r="J170" i="36"/>
  <c r="J162" i="36"/>
  <c r="J154" i="36"/>
  <c r="J146" i="36"/>
  <c r="J138" i="36"/>
  <c r="J130" i="36"/>
  <c r="J122" i="36"/>
  <c r="J114" i="36"/>
  <c r="J106" i="36"/>
  <c r="J98" i="36"/>
  <c r="J90" i="36"/>
  <c r="J82" i="36"/>
  <c r="J74" i="36"/>
  <c r="J66" i="36"/>
  <c r="J58" i="36"/>
  <c r="J50" i="36"/>
  <c r="J42" i="36"/>
  <c r="J34" i="36"/>
  <c r="J26" i="36"/>
  <c r="J200" i="21"/>
  <c r="J192" i="21"/>
  <c r="J184" i="21"/>
  <c r="J176" i="21"/>
  <c r="J168" i="21"/>
  <c r="J160" i="21"/>
  <c r="J152" i="21"/>
  <c r="J144" i="21"/>
  <c r="J136" i="21"/>
  <c r="J128" i="21"/>
  <c r="J120" i="21"/>
  <c r="J112" i="21"/>
  <c r="J104" i="21"/>
  <c r="J96" i="21"/>
  <c r="J88" i="21"/>
  <c r="J80" i="21"/>
  <c r="J72" i="21"/>
  <c r="J105" i="21"/>
  <c r="J97" i="21"/>
  <c r="J89" i="21"/>
  <c r="J81" i="21"/>
  <c r="J73" i="21"/>
  <c r="J65" i="21"/>
  <c r="J57" i="21"/>
  <c r="J49" i="21"/>
  <c r="J41" i="21"/>
  <c r="J33" i="21"/>
  <c r="J25" i="21"/>
  <c r="J199" i="18"/>
  <c r="J191" i="18"/>
  <c r="J183" i="18"/>
  <c r="J175" i="18"/>
  <c r="J167" i="18"/>
  <c r="J159" i="18"/>
  <c r="J151" i="18"/>
  <c r="J143" i="18"/>
  <c r="J135" i="18"/>
  <c r="J127" i="18"/>
  <c r="J119" i="18"/>
  <c r="J111" i="18"/>
  <c r="J103" i="18"/>
  <c r="J95" i="18"/>
  <c r="J87" i="18"/>
  <c r="J79" i="18"/>
  <c r="J71" i="18"/>
  <c r="J63" i="18"/>
  <c r="J55" i="18"/>
  <c r="J47" i="18"/>
  <c r="J39" i="18"/>
  <c r="J31" i="18"/>
  <c r="J23" i="18"/>
  <c r="J197" i="35"/>
  <c r="J189" i="35"/>
  <c r="J181" i="35"/>
  <c r="J173" i="35"/>
  <c r="J165" i="35"/>
  <c r="J157" i="35"/>
  <c r="J149" i="35"/>
  <c r="J141" i="35"/>
  <c r="J133" i="35"/>
  <c r="J125" i="35"/>
  <c r="J117" i="35"/>
  <c r="J109" i="35"/>
  <c r="J101" i="35"/>
  <c r="J93" i="35"/>
  <c r="J85" i="35"/>
  <c r="J77" i="35"/>
  <c r="J69" i="35"/>
  <c r="J61" i="35"/>
  <c r="J53" i="35"/>
  <c r="J45" i="35"/>
  <c r="J37" i="35"/>
  <c r="J29" i="35"/>
  <c r="J21" i="35"/>
  <c r="T227" i="49"/>
  <c r="S227" i="49"/>
  <c r="T226" i="47"/>
  <c r="S226" i="47"/>
  <c r="T226" i="32"/>
  <c r="S226" i="32"/>
  <c r="J226" i="43"/>
  <c r="J226" i="26"/>
  <c r="J226" i="37"/>
  <c r="T227" i="8"/>
  <c r="S227" i="8"/>
  <c r="T228" i="18"/>
  <c r="S228" i="18"/>
  <c r="J64" i="21"/>
  <c r="J56" i="21"/>
  <c r="J48" i="21"/>
  <c r="J40" i="21"/>
  <c r="J32" i="21"/>
  <c r="J24" i="21"/>
  <c r="J198" i="18"/>
  <c r="J190" i="18"/>
  <c r="J182" i="18"/>
  <c r="J174" i="18"/>
  <c r="J166" i="18"/>
  <c r="J158" i="18"/>
  <c r="J150" i="18"/>
  <c r="J142" i="18"/>
  <c r="J134" i="18"/>
  <c r="J126" i="18"/>
  <c r="J118" i="18"/>
  <c r="J110" i="18"/>
  <c r="J102" i="18"/>
  <c r="J94" i="18"/>
  <c r="J86" i="18"/>
  <c r="J78" i="18"/>
  <c r="J70" i="18"/>
  <c r="J62" i="18"/>
  <c r="J54" i="18"/>
  <c r="J46" i="18"/>
  <c r="J38" i="18"/>
  <c r="J30" i="18"/>
  <c r="J22" i="18"/>
  <c r="J196" i="35"/>
  <c r="J188" i="35"/>
  <c r="J180" i="35"/>
  <c r="J172" i="35"/>
  <c r="J164" i="35"/>
  <c r="J156" i="35"/>
  <c r="J148" i="35"/>
  <c r="J140" i="35"/>
  <c r="J132" i="35"/>
  <c r="J124" i="35"/>
  <c r="J116" i="35"/>
  <c r="J108" i="35"/>
  <c r="J100" i="35"/>
  <c r="J92" i="35"/>
  <c r="J84" i="35"/>
  <c r="J76" i="35"/>
  <c r="J68" i="35"/>
  <c r="J60" i="35"/>
  <c r="J52" i="35"/>
  <c r="J44" i="35"/>
  <c r="J36" i="35"/>
  <c r="J28" i="35"/>
  <c r="J20" i="35"/>
  <c r="T226" i="46"/>
  <c r="S226" i="46"/>
  <c r="T226" i="44"/>
  <c r="S226" i="44"/>
  <c r="J227" i="23"/>
  <c r="T227" i="23"/>
  <c r="T226" i="4"/>
  <c r="S226" i="4"/>
  <c r="S227" i="38"/>
  <c r="T227" i="38"/>
  <c r="T226" i="21"/>
  <c r="S226" i="21"/>
  <c r="J39" i="21"/>
  <c r="J31" i="21"/>
  <c r="J23" i="21"/>
  <c r="J197" i="18"/>
  <c r="J189" i="18"/>
  <c r="J181" i="18"/>
  <c r="J173" i="18"/>
  <c r="J165" i="18"/>
  <c r="J157" i="18"/>
  <c r="J149" i="18"/>
  <c r="J141" i="18"/>
  <c r="J133" i="18"/>
  <c r="J125" i="18"/>
  <c r="J117" i="18"/>
  <c r="J109" i="18"/>
  <c r="J101" i="18"/>
  <c r="J93" i="18"/>
  <c r="J85" i="18"/>
  <c r="J77" i="18"/>
  <c r="J69" i="18"/>
  <c r="J61" i="18"/>
  <c r="J53" i="18"/>
  <c r="J45" i="18"/>
  <c r="J37" i="18"/>
  <c r="J29" i="18"/>
  <c r="J21" i="18"/>
  <c r="J195" i="35"/>
  <c r="J187" i="35"/>
  <c r="J179" i="35"/>
  <c r="J171" i="35"/>
  <c r="J163" i="35"/>
  <c r="J155" i="35"/>
  <c r="J147" i="35"/>
  <c r="J139" i="35"/>
  <c r="J131" i="35"/>
  <c r="J123" i="35"/>
  <c r="J115" i="35"/>
  <c r="J107" i="35"/>
  <c r="J99" i="35"/>
  <c r="J91" i="35"/>
  <c r="J83" i="35"/>
  <c r="J75" i="35"/>
  <c r="J67" i="35"/>
  <c r="J59" i="35"/>
  <c r="J51" i="35"/>
  <c r="J43" i="35"/>
  <c r="J35" i="35"/>
  <c r="J27" i="35"/>
  <c r="S227" i="13"/>
  <c r="T227" i="13"/>
  <c r="J226" i="46"/>
  <c r="T226" i="19"/>
  <c r="S226" i="19"/>
  <c r="T226" i="42"/>
  <c r="S226" i="42"/>
  <c r="T226" i="29"/>
  <c r="S226" i="29"/>
  <c r="T226" i="17"/>
  <c r="S226" i="17"/>
  <c r="S226" i="18"/>
  <c r="T226" i="18"/>
  <c r="J38" i="21"/>
  <c r="J30" i="21"/>
  <c r="J22" i="21"/>
  <c r="J196" i="18"/>
  <c r="J188" i="18"/>
  <c r="J180" i="18"/>
  <c r="J172" i="18"/>
  <c r="J164" i="18"/>
  <c r="J156" i="18"/>
  <c r="J148" i="18"/>
  <c r="J140" i="18"/>
  <c r="J132" i="18"/>
  <c r="J124" i="18"/>
  <c r="J116" i="18"/>
  <c r="J108" i="18"/>
  <c r="J100" i="18"/>
  <c r="J92" i="18"/>
  <c r="J84" i="18"/>
  <c r="J76" i="18"/>
  <c r="J68" i="18"/>
  <c r="J60" i="18"/>
  <c r="J52" i="18"/>
  <c r="J44" i="18"/>
  <c r="J36" i="18"/>
  <c r="J28" i="18"/>
  <c r="J20" i="18"/>
  <c r="J194" i="35"/>
  <c r="J186" i="35"/>
  <c r="J178" i="35"/>
  <c r="J170" i="35"/>
  <c r="J162" i="35"/>
  <c r="J154" i="35"/>
  <c r="J146" i="35"/>
  <c r="J138" i="35"/>
  <c r="J130" i="35"/>
  <c r="J122" i="35"/>
  <c r="J114" i="35"/>
  <c r="J106" i="35"/>
  <c r="J98" i="35"/>
  <c r="J90" i="35"/>
  <c r="J82" i="35"/>
  <c r="J74" i="35"/>
  <c r="J66" i="35"/>
  <c r="J58" i="35"/>
  <c r="J50" i="35"/>
  <c r="J42" i="35"/>
  <c r="J34" i="35"/>
  <c r="J26" i="35"/>
  <c r="S226" i="16"/>
  <c r="T226" i="16"/>
  <c r="T226" i="33"/>
  <c r="S226" i="33"/>
  <c r="T228" i="45"/>
  <c r="S228" i="45"/>
  <c r="J226" i="7"/>
  <c r="S226" i="7"/>
  <c r="T226" i="7"/>
  <c r="T226" i="11"/>
  <c r="S226" i="11"/>
  <c r="T226" i="35"/>
  <c r="S226" i="35"/>
  <c r="J109" i="21"/>
  <c r="J101" i="21"/>
  <c r="J93" i="21"/>
  <c r="J85" i="21"/>
  <c r="J77" i="21"/>
  <c r="J69" i="21"/>
  <c r="J61" i="21"/>
  <c r="J53" i="21"/>
  <c r="J45" i="21"/>
  <c r="J37" i="21"/>
  <c r="J29" i="21"/>
  <c r="J21" i="21"/>
  <c r="J195" i="18"/>
  <c r="J187" i="18"/>
  <c r="J179" i="18"/>
  <c r="J171" i="18"/>
  <c r="J163" i="18"/>
  <c r="J155" i="18"/>
  <c r="J147" i="18"/>
  <c r="J139" i="18"/>
  <c r="J131" i="18"/>
  <c r="J123" i="18"/>
  <c r="J115" i="18"/>
  <c r="J107" i="18"/>
  <c r="J99" i="18"/>
  <c r="J91" i="18"/>
  <c r="J83" i="18"/>
  <c r="J75" i="18"/>
  <c r="J67" i="18"/>
  <c r="J59" i="18"/>
  <c r="J51" i="18"/>
  <c r="J43" i="18"/>
  <c r="J35" i="18"/>
  <c r="J27" i="18"/>
  <c r="J193" i="35"/>
  <c r="J185" i="35"/>
  <c r="J177" i="35"/>
  <c r="J169" i="35"/>
  <c r="J161" i="35"/>
  <c r="J153" i="35"/>
  <c r="J145" i="35"/>
  <c r="J137" i="35"/>
  <c r="J129" i="35"/>
  <c r="J121" i="35"/>
  <c r="J113" i="35"/>
  <c r="J105" i="35"/>
  <c r="J97" i="35"/>
  <c r="J89" i="35"/>
  <c r="J81" i="35"/>
  <c r="J73" i="35"/>
  <c r="J65" i="35"/>
  <c r="J57" i="35"/>
  <c r="J49" i="35"/>
  <c r="J41" i="35"/>
  <c r="J33" i="35"/>
  <c r="J25" i="35"/>
  <c r="T226" i="49"/>
  <c r="S226" i="49"/>
  <c r="T226" i="34"/>
  <c r="S226" i="34"/>
  <c r="T226" i="23"/>
  <c r="S226" i="23"/>
  <c r="T226" i="14"/>
  <c r="S226" i="14"/>
  <c r="S227" i="4"/>
  <c r="T227" i="4"/>
  <c r="T226" i="25"/>
  <c r="S226" i="25"/>
  <c r="S226" i="39"/>
  <c r="T226" i="39"/>
  <c r="T226" i="8"/>
  <c r="S226" i="8"/>
  <c r="J226" i="35"/>
  <c r="J68" i="21"/>
  <c r="J60" i="21"/>
  <c r="J52" i="21"/>
  <c r="J44" i="21"/>
  <c r="J36" i="21"/>
  <c r="J28" i="21"/>
  <c r="J20" i="21"/>
  <c r="J194" i="18"/>
  <c r="J186" i="18"/>
  <c r="J178" i="18"/>
  <c r="J170" i="18"/>
  <c r="J162" i="18"/>
  <c r="J154" i="18"/>
  <c r="J146" i="18"/>
  <c r="J138" i="18"/>
  <c r="J130" i="18"/>
  <c r="J122" i="18"/>
  <c r="J114" i="18"/>
  <c r="J106" i="18"/>
  <c r="J98" i="18"/>
  <c r="J90" i="18"/>
  <c r="J82" i="18"/>
  <c r="J74" i="18"/>
  <c r="J66" i="18"/>
  <c r="J58" i="18"/>
  <c r="J50" i="18"/>
  <c r="J42" i="18"/>
  <c r="J34" i="18"/>
  <c r="J26" i="18"/>
  <c r="J200" i="35"/>
  <c r="J192" i="35"/>
  <c r="J184" i="35"/>
  <c r="J176" i="35"/>
  <c r="J168" i="35"/>
  <c r="J160" i="35"/>
  <c r="J152" i="35"/>
  <c r="J144" i="35"/>
  <c r="J136" i="35"/>
  <c r="J128" i="35"/>
  <c r="J120" i="35"/>
  <c r="J112" i="35"/>
  <c r="J104" i="35"/>
  <c r="J96" i="35"/>
  <c r="J88" i="35"/>
  <c r="J80" i="35"/>
  <c r="J72" i="35"/>
  <c r="J64" i="35"/>
  <c r="J56" i="35"/>
  <c r="J48" i="35"/>
  <c r="J40" i="35"/>
  <c r="J32" i="35"/>
  <c r="J24" i="35"/>
  <c r="S226" i="45"/>
  <c r="T226" i="45"/>
  <c r="T226" i="30"/>
  <c r="S226" i="30"/>
  <c r="T226" i="38"/>
  <c r="S226" i="38"/>
  <c r="J227" i="17"/>
  <c r="T227" i="17"/>
  <c r="J27" i="21"/>
  <c r="J193" i="18"/>
  <c r="J185" i="18"/>
  <c r="J177" i="18"/>
  <c r="J169" i="18"/>
  <c r="J161" i="18"/>
  <c r="J153" i="18"/>
  <c r="J145" i="18"/>
  <c r="J137" i="18"/>
  <c r="J129" i="18"/>
  <c r="J121" i="18"/>
  <c r="J113" i="18"/>
  <c r="J105" i="18"/>
  <c r="J97" i="18"/>
  <c r="J89" i="18"/>
  <c r="J81" i="18"/>
  <c r="J73" i="18"/>
  <c r="J65" i="18"/>
  <c r="J57" i="18"/>
  <c r="J49" i="18"/>
  <c r="J41" i="18"/>
  <c r="J33" i="18"/>
  <c r="J25" i="18"/>
  <c r="J199" i="35"/>
  <c r="J191" i="35"/>
  <c r="J183" i="35"/>
  <c r="J175" i="35"/>
  <c r="J167" i="35"/>
  <c r="J159" i="35"/>
  <c r="J151" i="35"/>
  <c r="J143" i="35"/>
  <c r="J135" i="35"/>
  <c r="J127" i="35"/>
  <c r="J119" i="35"/>
  <c r="J111" i="35"/>
  <c r="J103" i="35"/>
  <c r="J95" i="35"/>
  <c r="J87" i="35"/>
  <c r="J79" i="35"/>
  <c r="J71" i="35"/>
  <c r="J63" i="35"/>
  <c r="J55" i="35"/>
  <c r="J47" i="35"/>
  <c r="J39" i="35"/>
  <c r="J31" i="35"/>
  <c r="J23" i="35"/>
  <c r="T226" i="48"/>
  <c r="S226" i="48"/>
  <c r="T226" i="31"/>
  <c r="S226" i="31"/>
  <c r="T226" i="41"/>
  <c r="S226" i="41"/>
  <c r="J227" i="4"/>
  <c r="J226" i="30"/>
  <c r="J227" i="29"/>
  <c r="T226" i="36"/>
  <c r="S226" i="36"/>
  <c r="J200" i="18"/>
  <c r="J192" i="18"/>
  <c r="J184" i="18"/>
  <c r="J176" i="18"/>
  <c r="J168" i="18"/>
  <c r="J160" i="18"/>
  <c r="J152" i="18"/>
  <c r="J144" i="18"/>
  <c r="J136" i="18"/>
  <c r="J128" i="18"/>
  <c r="J120" i="18"/>
  <c r="J112" i="18"/>
  <c r="J104" i="18"/>
  <c r="J96" i="18"/>
  <c r="J88" i="18"/>
  <c r="J80" i="18"/>
  <c r="J72" i="18"/>
  <c r="J64" i="18"/>
  <c r="J56" i="18"/>
  <c r="J48" i="18"/>
  <c r="J40" i="18"/>
  <c r="J32" i="18"/>
  <c r="J24" i="18"/>
  <c r="J198" i="35"/>
  <c r="J190" i="35"/>
  <c r="J182" i="35"/>
  <c r="J174" i="35"/>
  <c r="J166" i="35"/>
  <c r="J158" i="35"/>
  <c r="J150" i="35"/>
  <c r="J142" i="35"/>
  <c r="J134" i="35"/>
  <c r="J126" i="35"/>
  <c r="J118" i="35"/>
  <c r="J110" i="35"/>
  <c r="J102" i="35"/>
  <c r="J94" i="35"/>
  <c r="J86" i="35"/>
  <c r="J78" i="35"/>
  <c r="J70" i="35"/>
  <c r="J62" i="35"/>
  <c r="J54" i="35"/>
  <c r="J46" i="35"/>
  <c r="J38" i="35"/>
  <c r="J30" i="35"/>
  <c r="J22" i="35"/>
  <c r="T226" i="13"/>
  <c r="S226" i="13"/>
  <c r="T226" i="43"/>
  <c r="S226" i="43"/>
  <c r="T226" i="26"/>
  <c r="S226" i="26"/>
  <c r="S228" i="26"/>
  <c r="T228" i="26"/>
  <c r="T226" i="37"/>
  <c r="S226" i="37"/>
  <c r="T228" i="21"/>
  <c r="S228" i="21"/>
  <c r="S227" i="35"/>
  <c r="T227" i="35"/>
  <c r="J196" i="16"/>
  <c r="J188" i="16"/>
  <c r="J180" i="16"/>
  <c r="J172" i="16"/>
  <c r="J164" i="16"/>
  <c r="J152" i="16"/>
  <c r="J144" i="16"/>
  <c r="J136" i="16"/>
  <c r="J128" i="16"/>
  <c r="J108" i="16"/>
  <c r="J100" i="16"/>
  <c r="J92" i="16"/>
  <c r="J84" i="16"/>
  <c r="J76" i="16"/>
  <c r="J68" i="16"/>
  <c r="J60" i="16"/>
  <c r="J52" i="16"/>
  <c r="J44" i="16"/>
  <c r="J36" i="16"/>
  <c r="J111" i="16"/>
  <c r="J103" i="16"/>
  <c r="J95" i="16"/>
  <c r="J87" i="16"/>
  <c r="J79" i="16"/>
  <c r="J71" i="16"/>
  <c r="J63" i="16"/>
  <c r="J51" i="16"/>
  <c r="J43" i="16"/>
  <c r="J194" i="16"/>
  <c r="J186" i="16"/>
  <c r="J178" i="16"/>
  <c r="J170" i="16"/>
  <c r="J162" i="16"/>
  <c r="J154" i="16"/>
  <c r="J146" i="16"/>
  <c r="J138" i="16"/>
  <c r="J130" i="16"/>
  <c r="J122" i="16"/>
  <c r="J114" i="16"/>
  <c r="J106" i="16"/>
  <c r="J98" i="16"/>
  <c r="J90" i="16"/>
  <c r="J82" i="16"/>
  <c r="J74" i="16"/>
  <c r="J66" i="16"/>
  <c r="J58" i="16"/>
  <c r="J50" i="16"/>
  <c r="J198" i="16"/>
  <c r="J182" i="16"/>
  <c r="J166" i="16"/>
  <c r="J150" i="16"/>
  <c r="J134" i="16"/>
  <c r="J118" i="16"/>
  <c r="J102" i="16"/>
  <c r="J86" i="16"/>
  <c r="J70" i="16"/>
  <c r="J54" i="16"/>
  <c r="J200" i="16"/>
  <c r="J192" i="16"/>
  <c r="J184" i="16"/>
  <c r="J176" i="16"/>
  <c r="J168" i="16"/>
  <c r="J160" i="16"/>
  <c r="J156" i="16"/>
  <c r="J148" i="16"/>
  <c r="J140" i="16"/>
  <c r="J132" i="16"/>
  <c r="J124" i="16"/>
  <c r="J120" i="16"/>
  <c r="J112" i="16"/>
  <c r="J104" i="16"/>
  <c r="J96" i="16"/>
  <c r="J88" i="16"/>
  <c r="J80" i="16"/>
  <c r="J72" i="16"/>
  <c r="J64" i="16"/>
  <c r="J56" i="16"/>
  <c r="J48" i="16"/>
  <c r="J40" i="16"/>
  <c r="J115" i="16"/>
  <c r="J107" i="16"/>
  <c r="J99" i="16"/>
  <c r="J91" i="16"/>
  <c r="J83" i="16"/>
  <c r="J75" i="16"/>
  <c r="J67" i="16"/>
  <c r="J59" i="16"/>
  <c r="J55" i="16"/>
  <c r="J47" i="16"/>
  <c r="J193" i="16"/>
  <c r="J185" i="16"/>
  <c r="J177" i="16"/>
  <c r="J169" i="16"/>
  <c r="J161" i="16"/>
  <c r="J153" i="16"/>
  <c r="J145" i="16"/>
  <c r="J137" i="16"/>
  <c r="J129" i="16"/>
  <c r="J121" i="16"/>
  <c r="J113" i="16"/>
  <c r="J105" i="16"/>
  <c r="J97" i="16"/>
  <c r="J89" i="16"/>
  <c r="J81" i="16"/>
  <c r="J73" i="16"/>
  <c r="J65" i="16"/>
  <c r="J57" i="16"/>
  <c r="J49" i="16"/>
  <c r="J41" i="16"/>
  <c r="J33" i="16"/>
  <c r="J197" i="16"/>
  <c r="J181" i="16"/>
  <c r="J165" i="16"/>
  <c r="J149" i="16"/>
  <c r="J133" i="16"/>
  <c r="J117" i="16"/>
  <c r="J101" i="16"/>
  <c r="J85" i="16"/>
  <c r="J69" i="16"/>
  <c r="J53" i="16"/>
  <c r="J37" i="16"/>
  <c r="J39" i="16"/>
  <c r="J35" i="16"/>
  <c r="T228" i="37"/>
  <c r="J228" i="13"/>
  <c r="J228" i="4"/>
  <c r="J228" i="11"/>
  <c r="J228" i="21"/>
  <c r="S228" i="48"/>
  <c r="T228" i="47"/>
  <c r="S228" i="31"/>
  <c r="T228" i="11"/>
  <c r="S228" i="35"/>
  <c r="S228" i="23"/>
  <c r="J228" i="39"/>
  <c r="J228" i="18"/>
  <c r="T228" i="49"/>
  <c r="S228" i="13"/>
  <c r="S228" i="32"/>
  <c r="T228" i="30"/>
  <c r="T228" i="8"/>
  <c r="S228" i="36"/>
  <c r="J227" i="48"/>
  <c r="T227" i="46"/>
  <c r="T227" i="14"/>
  <c r="S227" i="29"/>
  <c r="T227" i="34"/>
  <c r="J227" i="26"/>
  <c r="S227" i="23"/>
  <c r="T227" i="29"/>
  <c r="S228" i="44"/>
  <c r="T228" i="29"/>
  <c r="T228" i="17"/>
  <c r="J228" i="34"/>
  <c r="J228" i="7"/>
  <c r="J228" i="29"/>
  <c r="J228" i="17"/>
  <c r="T228" i="46"/>
  <c r="T228" i="42"/>
  <c r="T228" i="14"/>
  <c r="S228" i="25"/>
  <c r="J228" i="25"/>
  <c r="S228" i="16"/>
  <c r="T228" i="33"/>
  <c r="T228" i="34"/>
  <c r="S228" i="43"/>
  <c r="S228" i="42"/>
  <c r="S228" i="7"/>
  <c r="T228" i="41"/>
  <c r="T228" i="4"/>
  <c r="T228" i="39"/>
  <c r="T228" i="38"/>
  <c r="S228" i="19"/>
  <c r="J228" i="44"/>
  <c r="J228" i="19"/>
  <c r="T228" i="43"/>
  <c r="T227" i="44"/>
  <c r="T227" i="42"/>
  <c r="J227" i="41"/>
  <c r="S227" i="34"/>
  <c r="S227" i="30"/>
  <c r="S227" i="17"/>
  <c r="J227" i="33"/>
  <c r="J227" i="37"/>
  <c r="S227" i="16"/>
  <c r="S227" i="48"/>
  <c r="S227" i="47"/>
  <c r="S227" i="33"/>
  <c r="S227" i="45"/>
  <c r="S227" i="32"/>
  <c r="S227" i="19"/>
  <c r="S227" i="43"/>
  <c r="S227" i="7"/>
  <c r="S227" i="41"/>
  <c r="S227" i="25"/>
  <c r="S227" i="26"/>
  <c r="S227" i="39"/>
  <c r="S227" i="37"/>
  <c r="S227" i="11"/>
  <c r="S227" i="36"/>
  <c r="S227" i="18"/>
  <c r="T227" i="31"/>
  <c r="T227" i="21"/>
  <c r="J227" i="42"/>
  <c r="S227" i="42"/>
  <c r="S227" i="21"/>
  <c r="J227" i="32"/>
  <c r="J227" i="43"/>
  <c r="J227" i="36"/>
  <c r="J226" i="42"/>
  <c r="J226" i="16"/>
  <c r="J227" i="49"/>
  <c r="J228" i="48"/>
  <c r="J228" i="33"/>
  <c r="J227" i="31"/>
  <c r="J227" i="19"/>
  <c r="J228" i="16"/>
  <c r="J226" i="48"/>
  <c r="J227" i="13"/>
  <c r="J228" i="47"/>
  <c r="J226" i="33"/>
  <c r="J228" i="45"/>
  <c r="J226" i="32"/>
  <c r="J227" i="44"/>
  <c r="J226" i="19"/>
  <c r="J228" i="14"/>
  <c r="J226" i="4"/>
  <c r="J227" i="25"/>
  <c r="J228" i="30"/>
  <c r="J226" i="29"/>
  <c r="J227" i="39"/>
  <c r="J228" i="38"/>
  <c r="J227" i="11"/>
  <c r="J228" i="8"/>
  <c r="J226" i="21"/>
  <c r="J227" i="18"/>
  <c r="J228" i="35"/>
  <c r="J228" i="23"/>
  <c r="J227" i="7"/>
  <c r="J227" i="46"/>
  <c r="J226" i="45"/>
  <c r="J228" i="32"/>
  <c r="J227" i="16"/>
  <c r="J228" i="49"/>
  <c r="J226" i="13"/>
  <c r="J227" i="47"/>
  <c r="J228" i="46"/>
  <c r="J226" i="34"/>
  <c r="J227" i="45"/>
  <c r="J228" i="31"/>
  <c r="J228" i="43"/>
  <c r="J227" i="14"/>
  <c r="J228" i="41"/>
  <c r="J227" i="30"/>
  <c r="J228" i="26"/>
  <c r="J226" i="39"/>
  <c r="J227" i="38"/>
  <c r="J228" i="37"/>
  <c r="J226" i="11"/>
  <c r="J228" i="36"/>
  <c r="J226" i="18"/>
  <c r="J227" i="35"/>
  <c r="I201" i="23" l="1"/>
  <c r="AB2" i="23" s="1"/>
  <c r="I201" i="47"/>
  <c r="AB2" i="47" s="1"/>
  <c r="I201" i="46"/>
  <c r="AB2" i="46" s="1"/>
  <c r="I201" i="34"/>
  <c r="AB2" i="34" s="1"/>
  <c r="I201" i="19"/>
  <c r="AB2" i="19" s="1"/>
  <c r="I201" i="42"/>
  <c r="AB2" i="42" s="1"/>
  <c r="I201" i="30"/>
  <c r="AB2" i="30" s="1"/>
  <c r="I201" i="14"/>
  <c r="AB2" i="14" s="1"/>
  <c r="I229" i="38"/>
  <c r="B230" i="38" s="1"/>
  <c r="I201" i="48"/>
  <c r="AB2" i="48" s="1"/>
  <c r="I201" i="33"/>
  <c r="AB2" i="33" s="1"/>
  <c r="I201" i="13"/>
  <c r="AB2" i="13" s="1"/>
  <c r="I201" i="39"/>
  <c r="AB2" i="39" s="1"/>
  <c r="I229" i="7"/>
  <c r="B230" i="7" s="1"/>
  <c r="I229" i="46"/>
  <c r="B230" i="46" s="1"/>
  <c r="I201" i="38"/>
  <c r="AB2" i="38" s="1"/>
  <c r="I229" i="19"/>
  <c r="B230" i="19" s="1"/>
  <c r="I201" i="17"/>
  <c r="AB2" i="17" s="1"/>
  <c r="I229" i="47"/>
  <c r="B230" i="47" s="1"/>
  <c r="I201" i="35"/>
  <c r="AB2" i="35" s="1"/>
  <c r="I229" i="25"/>
  <c r="B230" i="25" s="1"/>
  <c r="I229" i="45"/>
  <c r="B230" i="45" s="1"/>
  <c r="I201" i="7"/>
  <c r="AB2" i="7" s="1"/>
  <c r="I201" i="18"/>
  <c r="AB2" i="18" s="1"/>
  <c r="I201" i="26"/>
  <c r="AB2" i="26" s="1"/>
  <c r="I201" i="4"/>
  <c r="AB2" i="4" s="1"/>
  <c r="I201" i="41"/>
  <c r="AB2" i="41" s="1"/>
  <c r="I201" i="31"/>
  <c r="AB2" i="31" s="1"/>
  <c r="I201" i="45"/>
  <c r="AB2" i="45" s="1"/>
  <c r="I201" i="29"/>
  <c r="AB2" i="29" s="1"/>
  <c r="I201" i="43"/>
  <c r="AB2" i="43" s="1"/>
  <c r="I201" i="25"/>
  <c r="AB2" i="25" s="1"/>
  <c r="I201" i="44"/>
  <c r="AB2" i="44" s="1"/>
  <c r="I201" i="32"/>
  <c r="AB2" i="32" s="1"/>
  <c r="I201" i="49"/>
  <c r="AB2" i="49" s="1"/>
  <c r="I201" i="37"/>
  <c r="AB2" i="37" s="1"/>
  <c r="I201" i="11"/>
  <c r="AB2" i="11" s="1"/>
  <c r="I229" i="48"/>
  <c r="B230" i="48" s="1"/>
  <c r="I201" i="36"/>
  <c r="AB2" i="36" s="1"/>
  <c r="I229" i="36"/>
  <c r="B230" i="36" s="1"/>
  <c r="I229" i="33"/>
  <c r="B230" i="33" s="1"/>
  <c r="I229" i="30"/>
  <c r="B230" i="30" s="1"/>
  <c r="I229" i="17"/>
  <c r="B230" i="17" s="1"/>
  <c r="I229" i="13"/>
  <c r="B230" i="13" s="1"/>
  <c r="I229" i="41"/>
  <c r="B230" i="41" s="1"/>
  <c r="I229" i="14"/>
  <c r="B230" i="14" s="1"/>
  <c r="I229" i="49"/>
  <c r="B230" i="49" s="1"/>
  <c r="I229" i="21"/>
  <c r="B230" i="21" s="1"/>
  <c r="I229" i="44"/>
  <c r="B230" i="44" s="1"/>
  <c r="I229" i="32"/>
  <c r="B230" i="32" s="1"/>
  <c r="I229" i="42"/>
  <c r="B230" i="42" s="1"/>
  <c r="I229" i="16"/>
  <c r="B230" i="16" s="1"/>
  <c r="I229" i="26"/>
  <c r="B230" i="26" s="1"/>
  <c r="I229" i="29"/>
  <c r="B230" i="29" s="1"/>
  <c r="I229" i="34"/>
  <c r="B230" i="34" s="1"/>
  <c r="I229" i="43"/>
  <c r="B230" i="43" s="1"/>
  <c r="I229" i="8"/>
  <c r="B230" i="8" s="1"/>
  <c r="I229" i="23"/>
  <c r="B230" i="23" s="1"/>
  <c r="I229" i="11"/>
  <c r="B230" i="11" s="1"/>
  <c r="I229" i="4"/>
  <c r="B230" i="4" s="1"/>
  <c r="I229" i="37"/>
  <c r="B230" i="37" s="1"/>
  <c r="I229" i="31"/>
  <c r="B230" i="31" s="1"/>
  <c r="I229" i="39"/>
  <c r="B230" i="39" s="1"/>
  <c r="I201" i="8"/>
  <c r="AB2" i="8" s="1"/>
  <c r="I229" i="18"/>
  <c r="B230" i="18" s="1"/>
  <c r="I201" i="21"/>
  <c r="AB2" i="21" s="1"/>
  <c r="I201" i="16"/>
  <c r="AB2" i="16" s="1"/>
  <c r="L14" i="49"/>
  <c r="L14" i="48"/>
  <c r="L14" i="13"/>
  <c r="L14" i="47"/>
  <c r="L14" i="46"/>
  <c r="L14" i="33"/>
  <c r="L14" i="34"/>
  <c r="L14" i="45"/>
  <c r="L14" i="31"/>
  <c r="L14" i="32"/>
  <c r="L14" i="44"/>
  <c r="L14" i="19"/>
  <c r="L14" i="23"/>
  <c r="L14" i="43"/>
  <c r="L14" i="42"/>
  <c r="L14" i="7"/>
  <c r="L14" i="14"/>
  <c r="L14" i="41"/>
  <c r="L14" i="4"/>
  <c r="L14" i="25"/>
  <c r="L14" i="30"/>
  <c r="L14" i="26"/>
  <c r="L14" i="29"/>
  <c r="L14" i="39"/>
  <c r="L14" i="38"/>
  <c r="L14" i="37"/>
  <c r="L14" i="17"/>
  <c r="L14" i="11"/>
  <c r="L14" i="8"/>
  <c r="L14" i="36"/>
  <c r="L14" i="21"/>
  <c r="L14" i="18"/>
  <c r="L14" i="35"/>
  <c r="L14" i="16"/>
  <c r="B202" i="23" l="1"/>
  <c r="K14" i="23" s="1"/>
  <c r="B202" i="47"/>
  <c r="K14" i="47" s="1"/>
  <c r="B202" i="46"/>
  <c r="K14" i="46" s="1"/>
  <c r="B202" i="34"/>
  <c r="K14" i="34" s="1"/>
  <c r="B202" i="19"/>
  <c r="K14" i="19" s="1"/>
  <c r="B202" i="42"/>
  <c r="K14" i="42" s="1"/>
  <c r="B202" i="7"/>
  <c r="K14" i="7" s="1"/>
  <c r="B202" i="26"/>
  <c r="K14" i="26" s="1"/>
  <c r="B202" i="17"/>
  <c r="K14" i="17" s="1"/>
  <c r="B202" i="35"/>
  <c r="K14" i="35" s="1"/>
  <c r="B202" i="38"/>
  <c r="K14" i="38" s="1"/>
  <c r="B202" i="30"/>
  <c r="K14" i="30" s="1"/>
  <c r="B202" i="14"/>
  <c r="K14" i="14" s="1"/>
  <c r="B202" i="33"/>
  <c r="K14" i="33" s="1"/>
  <c r="B202" i="13"/>
  <c r="K14" i="13" s="1"/>
  <c r="B202" i="48"/>
  <c r="K14" i="48" s="1"/>
  <c r="B202" i="41"/>
  <c r="K14" i="41" s="1"/>
  <c r="B202" i="39"/>
  <c r="K14" i="39" s="1"/>
  <c r="B202" i="45"/>
  <c r="K14" i="45" s="1"/>
  <c r="B202" i="25"/>
  <c r="K14" i="25" s="1"/>
  <c r="B202" i="49"/>
  <c r="K14" i="49" s="1"/>
  <c r="B202" i="31"/>
  <c r="K14" i="31" s="1"/>
  <c r="B202" i="44"/>
  <c r="K14" i="44" s="1"/>
  <c r="B202" i="4"/>
  <c r="K14" i="4" s="1"/>
  <c r="B202" i="43"/>
  <c r="K14" i="43" s="1"/>
  <c r="B202" i="29"/>
  <c r="K14" i="29" s="1"/>
  <c r="B202" i="18"/>
  <c r="K14" i="18" s="1"/>
  <c r="B202" i="32"/>
  <c r="K14" i="32" s="1"/>
  <c r="B202" i="37"/>
  <c r="K14" i="37" s="1"/>
  <c r="B202" i="36"/>
  <c r="K14" i="36" s="1"/>
  <c r="B202" i="21"/>
  <c r="K14" i="21" s="1"/>
  <c r="B202" i="11"/>
  <c r="K14" i="11" s="1"/>
  <c r="B202" i="8"/>
  <c r="K14" i="8" s="1"/>
  <c r="B202" i="16"/>
  <c r="K14" i="16" s="1"/>
  <c r="AE2" i="29"/>
  <c r="AE2" i="34"/>
  <c r="AE2" i="44"/>
  <c r="AE2" i="42"/>
  <c r="AE2" i="4"/>
  <c r="AE2" i="13"/>
  <c r="AE2" i="17"/>
  <c r="AE2" i="21"/>
  <c r="AD2" i="16"/>
  <c r="AD2" i="49"/>
  <c r="AD2" i="48"/>
  <c r="AD2" i="13"/>
  <c r="AD2" i="47"/>
  <c r="AD2" i="46"/>
  <c r="AD2" i="33"/>
  <c r="AD2" i="34"/>
  <c r="AD2" i="45"/>
  <c r="AD2" i="31"/>
  <c r="AD2" i="32"/>
  <c r="AD2" i="44"/>
  <c r="AD2" i="19"/>
  <c r="AD2" i="23"/>
  <c r="AD2" i="43"/>
  <c r="AD2" i="42"/>
  <c r="AD2" i="7"/>
  <c r="AD2" i="14"/>
  <c r="AD2" i="41"/>
  <c r="AD2" i="4"/>
  <c r="AD2" i="25"/>
  <c r="AD2" i="30"/>
  <c r="AD2" i="26"/>
  <c r="AD2" i="29"/>
  <c r="AD2" i="39"/>
  <c r="AD2" i="38"/>
  <c r="AD2" i="37"/>
  <c r="AD2" i="17"/>
  <c r="AD2" i="11"/>
  <c r="AD2" i="8"/>
  <c r="AD2" i="36"/>
  <c r="AD2" i="21"/>
  <c r="AD2" i="18"/>
  <c r="AD2" i="35"/>
  <c r="AE2" i="16"/>
  <c r="AE2" i="49"/>
  <c r="AE2" i="48"/>
  <c r="AE2" i="47"/>
  <c r="AE2" i="46"/>
  <c r="AE2" i="33"/>
  <c r="AE2" i="45"/>
  <c r="AE2" i="31"/>
  <c r="AE2" i="32"/>
  <c r="AE2" i="19"/>
  <c r="AE2" i="23"/>
  <c r="AE2" i="43"/>
  <c r="AE2" i="7"/>
  <c r="AE2" i="14"/>
  <c r="AE2" i="41"/>
  <c r="AE2" i="25"/>
  <c r="AE2" i="30"/>
  <c r="AE2" i="26"/>
  <c r="AE2" i="39"/>
  <c r="AE2" i="38"/>
  <c r="AE2" i="37"/>
  <c r="AE2" i="11"/>
  <c r="AE2" i="8"/>
  <c r="AE2" i="36"/>
  <c r="AE2" i="18"/>
  <c r="AE2" i="35"/>
  <c r="S201" i="13"/>
  <c r="S229" i="13" s="1"/>
  <c r="S201" i="34"/>
  <c r="S229" i="34" s="1"/>
  <c r="S201" i="44"/>
  <c r="S229" i="44" s="1"/>
  <c r="S201" i="42"/>
  <c r="S229" i="42" s="1"/>
  <c r="S201" i="4"/>
  <c r="S229" i="4" s="1"/>
  <c r="S201" i="29"/>
  <c r="S229" i="29" s="1"/>
  <c r="S201" i="17"/>
  <c r="S229" i="17" s="1"/>
  <c r="S201" i="21"/>
  <c r="S229" i="21" s="1"/>
  <c r="S201" i="16"/>
  <c r="S229" i="16" s="1"/>
  <c r="S201" i="48"/>
  <c r="S229" i="48" s="1"/>
  <c r="S201" i="47"/>
  <c r="S229" i="47" s="1"/>
  <c r="S201" i="33"/>
  <c r="S229" i="33" s="1"/>
  <c r="S201" i="45"/>
  <c r="S229" i="45" s="1"/>
  <c r="S201" i="32"/>
  <c r="S229" i="32" s="1"/>
  <c r="S201" i="19"/>
  <c r="S229" i="19" s="1"/>
  <c r="S201" i="43"/>
  <c r="S229" i="43" s="1"/>
  <c r="S201" i="7"/>
  <c r="S229" i="7" s="1"/>
  <c r="S201" i="41"/>
  <c r="S229" i="41" s="1"/>
  <c r="S201" i="25"/>
  <c r="S229" i="25" s="1"/>
  <c r="S201" i="26"/>
  <c r="S229" i="26" s="1"/>
  <c r="S201" i="39"/>
  <c r="S229" i="39" s="1"/>
  <c r="S201" i="37"/>
  <c r="S229" i="37" s="1"/>
  <c r="S201" i="11"/>
  <c r="S229" i="11" s="1"/>
  <c r="S201" i="36"/>
  <c r="S229" i="36" s="1"/>
  <c r="S201" i="18"/>
  <c r="S229" i="18" s="1"/>
  <c r="T201" i="13"/>
  <c r="T229" i="13" s="1"/>
  <c r="T201" i="34"/>
  <c r="T229" i="34" s="1"/>
  <c r="T201" i="4"/>
  <c r="T229" i="4" s="1"/>
  <c r="T201" i="29"/>
  <c r="T229" i="29" s="1"/>
  <c r="T201" i="16"/>
  <c r="T229" i="16" s="1"/>
  <c r="T201" i="49"/>
  <c r="T229" i="49" s="1"/>
  <c r="T201" i="47"/>
  <c r="T229" i="47" s="1"/>
  <c r="T201" i="46"/>
  <c r="T229" i="46" s="1"/>
  <c r="T201" i="45"/>
  <c r="T229" i="45" s="1"/>
  <c r="T201" i="31"/>
  <c r="T229" i="31" s="1"/>
  <c r="T201" i="19"/>
  <c r="T229" i="19" s="1"/>
  <c r="T201" i="23"/>
  <c r="T229" i="23" s="1"/>
  <c r="T201" i="7"/>
  <c r="T229" i="7" s="1"/>
  <c r="T201" i="14"/>
  <c r="T229" i="14" s="1"/>
  <c r="T201" i="25"/>
  <c r="T229" i="25" s="1"/>
  <c r="T201" i="30"/>
  <c r="T229" i="30" s="1"/>
  <c r="T201" i="39"/>
  <c r="T229" i="39" s="1"/>
  <c r="T201" i="38"/>
  <c r="T229" i="38" s="1"/>
  <c r="T201" i="11"/>
  <c r="T229" i="11" s="1"/>
  <c r="T201" i="8"/>
  <c r="T229" i="8" s="1"/>
  <c r="T201" i="18"/>
  <c r="T229" i="18" s="1"/>
  <c r="T201" i="35"/>
  <c r="T229" i="35" s="1"/>
  <c r="T201" i="32"/>
  <c r="T229" i="32" s="1"/>
  <c r="T201" i="41"/>
  <c r="T229" i="41" s="1"/>
  <c r="T201" i="36"/>
  <c r="T229" i="36" s="1"/>
  <c r="T201" i="44"/>
  <c r="T229" i="44" s="1"/>
  <c r="T201" i="42"/>
  <c r="T229" i="42" s="1"/>
  <c r="T201" i="17"/>
  <c r="T229" i="17" s="1"/>
  <c r="T201" i="21"/>
  <c r="T229" i="21" s="1"/>
  <c r="T201" i="48"/>
  <c r="T229" i="48" s="1"/>
  <c r="T201" i="33"/>
  <c r="T229" i="33" s="1"/>
  <c r="T201" i="43"/>
  <c r="T229" i="43" s="1"/>
  <c r="T201" i="26"/>
  <c r="T229" i="26" s="1"/>
  <c r="T201" i="37"/>
  <c r="T229" i="37" s="1"/>
  <c r="S201" i="49"/>
  <c r="S229" i="49" s="1"/>
  <c r="S201" i="46"/>
  <c r="S229" i="46" s="1"/>
  <c r="S201" i="31"/>
  <c r="S229" i="31" s="1"/>
  <c r="S201" i="23"/>
  <c r="S229" i="23" s="1"/>
  <c r="S201" i="14"/>
  <c r="S229" i="14" s="1"/>
  <c r="S201" i="30"/>
  <c r="S229" i="30" s="1"/>
  <c r="S201" i="38"/>
  <c r="S229" i="38" s="1"/>
  <c r="S201" i="8"/>
  <c r="S229" i="8" s="1"/>
  <c r="S201" i="35"/>
  <c r="S229" i="35" s="1"/>
  <c r="J18" i="16" l="1"/>
  <c r="A36" i="48" l="1"/>
  <c r="A37" i="48"/>
  <c r="A38" i="48"/>
  <c r="A39" i="48"/>
  <c r="A40" i="48"/>
  <c r="A41" i="48"/>
  <c r="A42" i="48"/>
  <c r="A43" i="48"/>
  <c r="A44" i="48"/>
  <c r="A45" i="48"/>
  <c r="A46" i="48"/>
  <c r="A47" i="48"/>
  <c r="A48" i="48"/>
  <c r="A49" i="48"/>
  <c r="A50" i="48"/>
  <c r="A51" i="48"/>
  <c r="A52" i="48"/>
  <c r="A53" i="48"/>
  <c r="A54" i="48"/>
  <c r="A55" i="48"/>
  <c r="A56" i="48"/>
  <c r="A57" i="48"/>
  <c r="A58" i="48"/>
  <c r="A59" i="48"/>
  <c r="A60" i="48"/>
  <c r="A61" i="48"/>
  <c r="A62" i="48"/>
  <c r="A63" i="48"/>
  <c r="A64" i="48"/>
  <c r="A65" i="48"/>
  <c r="A66" i="48"/>
  <c r="A67" i="48"/>
  <c r="A68" i="48"/>
  <c r="A69" i="48"/>
  <c r="A70" i="48"/>
  <c r="A71" i="48"/>
  <c r="A72" i="48"/>
  <c r="A73" i="48"/>
  <c r="A74" i="48"/>
  <c r="A75" i="48"/>
  <c r="A76" i="48"/>
  <c r="A77" i="48"/>
  <c r="A78" i="48"/>
  <c r="A79" i="48"/>
  <c r="A80" i="48"/>
  <c r="A81" i="48"/>
  <c r="A82" i="48"/>
  <c r="A83" i="48"/>
  <c r="A84" i="48"/>
  <c r="A85" i="48"/>
  <c r="A86" i="48"/>
  <c r="A87" i="48"/>
  <c r="A88" i="48"/>
  <c r="A89" i="48"/>
  <c r="A90" i="48"/>
  <c r="A91" i="48"/>
  <c r="A92" i="48"/>
  <c r="A93" i="48"/>
  <c r="A94" i="48"/>
  <c r="A95" i="48"/>
  <c r="A96" i="48"/>
  <c r="A97" i="48"/>
  <c r="A98" i="48"/>
  <c r="A99" i="48"/>
  <c r="A100" i="48"/>
  <c r="A101" i="48"/>
  <c r="A102" i="48"/>
  <c r="A103" i="48"/>
  <c r="A104" i="48"/>
  <c r="A105" i="48"/>
  <c r="A106" i="48"/>
  <c r="A107" i="48"/>
  <c r="A108" i="48"/>
  <c r="A109" i="48"/>
  <c r="A110" i="48"/>
  <c r="A111" i="48"/>
  <c r="A112" i="48"/>
  <c r="A113" i="48"/>
  <c r="A114" i="48"/>
  <c r="A115" i="48"/>
  <c r="A116" i="48"/>
  <c r="A117" i="48"/>
  <c r="A118" i="48"/>
  <c r="A119" i="48"/>
  <c r="A120" i="48"/>
  <c r="A121" i="48"/>
  <c r="A122" i="48"/>
  <c r="A123" i="48"/>
  <c r="A124" i="48"/>
  <c r="A125" i="48"/>
  <c r="A126" i="48"/>
  <c r="A127" i="48"/>
  <c r="A128" i="48"/>
  <c r="A129" i="48"/>
  <c r="A130" i="48"/>
  <c r="A131" i="48"/>
  <c r="A132" i="48"/>
  <c r="A133" i="48"/>
  <c r="A134" i="48"/>
  <c r="A135" i="48"/>
  <c r="A136" i="48"/>
  <c r="A137" i="48"/>
  <c r="A138" i="48"/>
  <c r="A139" i="48"/>
  <c r="A140" i="48"/>
  <c r="A141" i="48"/>
  <c r="A142" i="48"/>
  <c r="A143" i="48"/>
  <c r="A144" i="48"/>
  <c r="A145" i="48"/>
  <c r="A146" i="48"/>
  <c r="A147" i="48"/>
  <c r="A148" i="48"/>
  <c r="A149" i="48"/>
  <c r="A150" i="48"/>
  <c r="A151" i="48"/>
  <c r="A152" i="48"/>
  <c r="A153" i="48"/>
  <c r="A154" i="48"/>
  <c r="A155" i="48"/>
  <c r="A156" i="48"/>
  <c r="A157" i="48"/>
  <c r="A158" i="48"/>
  <c r="A159" i="48"/>
  <c r="A160" i="48"/>
  <c r="A161" i="48"/>
  <c r="A162" i="48"/>
  <c r="A163" i="48"/>
  <c r="A164" i="48"/>
  <c r="A165" i="48"/>
  <c r="A166" i="48"/>
  <c r="A167" i="48"/>
  <c r="A168" i="48"/>
  <c r="A169" i="48"/>
  <c r="A170" i="48"/>
  <c r="A171" i="48"/>
  <c r="A172" i="48"/>
  <c r="A173" i="48"/>
  <c r="A174" i="48"/>
  <c r="A175" i="48"/>
  <c r="A176" i="48"/>
  <c r="A177" i="48"/>
  <c r="A178" i="48"/>
  <c r="A179" i="48"/>
  <c r="A180" i="48"/>
  <c r="A181" i="48"/>
  <c r="A182" i="48"/>
  <c r="A183" i="48"/>
  <c r="A184" i="48"/>
  <c r="A185" i="48"/>
  <c r="A186" i="48"/>
  <c r="A187" i="48"/>
  <c r="A188" i="48"/>
  <c r="A189" i="48"/>
  <c r="A190" i="48"/>
  <c r="A191" i="48"/>
  <c r="A192" i="48"/>
  <c r="A193" i="48"/>
  <c r="A194" i="48"/>
  <c r="A195" i="48"/>
  <c r="A196" i="48"/>
  <c r="A197" i="48"/>
  <c r="A198" i="48"/>
  <c r="A199" i="48"/>
  <c r="A200" i="48"/>
  <c r="A31" i="14"/>
  <c r="J18" i="35"/>
  <c r="J19" i="35"/>
  <c r="J19" i="18" l="1"/>
  <c r="J19" i="21"/>
  <c r="J19" i="36"/>
  <c r="J19" i="8"/>
  <c r="J19" i="11"/>
  <c r="J25" i="11"/>
  <c r="J55" i="11"/>
  <c r="J62" i="11"/>
  <c r="J83" i="11"/>
  <c r="J84" i="11"/>
  <c r="J87" i="11"/>
  <c r="J19" i="17"/>
  <c r="J19" i="37"/>
  <c r="J20" i="37"/>
  <c r="J45" i="37"/>
  <c r="J19" i="38"/>
  <c r="J20" i="38"/>
  <c r="J21" i="38"/>
  <c r="J22" i="38"/>
  <c r="J25" i="38"/>
  <c r="J19" i="39"/>
  <c r="J20" i="39"/>
  <c r="J21" i="39"/>
  <c r="J19" i="29"/>
  <c r="J22" i="29"/>
  <c r="J23" i="29"/>
  <c r="J24" i="29"/>
  <c r="J19" i="26"/>
  <c r="J24" i="26"/>
  <c r="J28" i="26"/>
  <c r="J51" i="26"/>
  <c r="J19" i="30"/>
  <c r="J25" i="30"/>
  <c r="J30" i="30"/>
  <c r="J31" i="30"/>
  <c r="J19" i="25"/>
  <c r="J62" i="25"/>
  <c r="J63" i="25"/>
  <c r="J19" i="4"/>
  <c r="J19" i="41"/>
  <c r="J19" i="14"/>
  <c r="J31" i="14"/>
  <c r="J32" i="14"/>
  <c r="J33" i="14"/>
  <c r="J19" i="7"/>
  <c r="J19" i="42"/>
  <c r="J20" i="42"/>
  <c r="J19" i="43"/>
  <c r="J19" i="23"/>
  <c r="J93" i="23"/>
  <c r="J19" i="19"/>
  <c r="J19" i="44"/>
  <c r="J19" i="32"/>
  <c r="J35" i="32"/>
  <c r="J19" i="31"/>
  <c r="J19" i="45"/>
  <c r="J38" i="45"/>
  <c r="J19" i="34"/>
  <c r="J31" i="34"/>
  <c r="J34" i="34"/>
  <c r="J19" i="33"/>
  <c r="J19" i="46"/>
  <c r="J19" i="47"/>
  <c r="J19" i="13"/>
  <c r="J19" i="48"/>
  <c r="J19" i="49"/>
  <c r="J46" i="49"/>
  <c r="J19" i="16"/>
  <c r="J20" i="16"/>
  <c r="J21" i="16"/>
  <c r="J22" i="16"/>
  <c r="J23" i="16"/>
  <c r="J24" i="16"/>
  <c r="J25" i="16"/>
  <c r="J26" i="16"/>
  <c r="J27" i="16"/>
  <c r="J28" i="16"/>
  <c r="J29" i="16"/>
  <c r="J30" i="16"/>
  <c r="J31" i="16"/>
  <c r="J32" i="16"/>
  <c r="J18" i="18"/>
  <c r="J18" i="21"/>
  <c r="J18" i="36"/>
  <c r="J18" i="8"/>
  <c r="J18" i="11"/>
  <c r="J18" i="17"/>
  <c r="J18" i="37"/>
  <c r="J18" i="38"/>
  <c r="J18" i="39"/>
  <c r="J18" i="29"/>
  <c r="J18" i="26"/>
  <c r="J18" i="30"/>
  <c r="J18" i="25"/>
  <c r="J18" i="4"/>
  <c r="J18" i="41"/>
  <c r="J18" i="14"/>
  <c r="J18" i="7"/>
  <c r="J18" i="42"/>
  <c r="J18" i="43"/>
  <c r="J18" i="23"/>
  <c r="J18" i="19"/>
  <c r="J18" i="44"/>
  <c r="J18" i="32"/>
  <c r="J18" i="31"/>
  <c r="J18" i="45"/>
  <c r="J18" i="34"/>
  <c r="J18" i="33"/>
  <c r="J18" i="46"/>
  <c r="J18" i="47"/>
  <c r="J18" i="13"/>
  <c r="J18" i="48"/>
  <c r="J18" i="49"/>
  <c r="A201" i="18" l="1"/>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A154" i="17"/>
  <c r="A153" i="17"/>
  <c r="A152" i="17"/>
  <c r="A151" i="17"/>
  <c r="A150" i="17"/>
  <c r="A149" i="17"/>
  <c r="A148" i="17"/>
  <c r="A147" i="17"/>
  <c r="A146" i="17"/>
  <c r="A145" i="17"/>
  <c r="A144" i="17"/>
  <c r="A143" i="17"/>
  <c r="A142" i="17"/>
  <c r="A141" i="17"/>
  <c r="A140" i="17"/>
  <c r="A139" i="17"/>
  <c r="A138" i="17"/>
  <c r="A137" i="17"/>
  <c r="A136" i="17"/>
  <c r="A135" i="17"/>
  <c r="A134" i="17"/>
  <c r="A133" i="17"/>
  <c r="A132" i="17"/>
  <c r="A131" i="17"/>
  <c r="A130" i="17"/>
  <c r="A129" i="17"/>
  <c r="A128" i="17"/>
  <c r="A127" i="17"/>
  <c r="A126" i="17"/>
  <c r="A125" i="17"/>
  <c r="A124" i="17"/>
  <c r="A123" i="17"/>
  <c r="A122" i="17"/>
  <c r="A121" i="17"/>
  <c r="A120"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201" i="37"/>
  <c r="A200" i="37"/>
  <c r="A199" i="37"/>
  <c r="A198" i="37"/>
  <c r="A197" i="37"/>
  <c r="A196" i="37"/>
  <c r="A195" i="37"/>
  <c r="A194" i="37"/>
  <c r="A193" i="37"/>
  <c r="A192" i="37"/>
  <c r="A191" i="37"/>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201" i="26"/>
  <c r="A200" i="26"/>
  <c r="A199" i="26"/>
  <c r="A198" i="26"/>
  <c r="A197" i="26"/>
  <c r="A196" i="26"/>
  <c r="A195" i="26"/>
  <c r="A194" i="26"/>
  <c r="A193" i="26"/>
  <c r="A192" i="26"/>
  <c r="A191" i="26"/>
  <c r="A190" i="26"/>
  <c r="A189" i="26"/>
  <c r="A188" i="26"/>
  <c r="A187" i="26"/>
  <c r="A186" i="26"/>
  <c r="A185" i="26"/>
  <c r="A184" i="26"/>
  <c r="A183" i="26"/>
  <c r="A182" i="26"/>
  <c r="A181" i="26"/>
  <c r="A180" i="26"/>
  <c r="A179" i="26"/>
  <c r="A178" i="26"/>
  <c r="A177" i="26"/>
  <c r="A176" i="26"/>
  <c r="A175" i="26"/>
  <c r="A174" i="26"/>
  <c r="A173" i="26"/>
  <c r="A172" i="26"/>
  <c r="A171" i="26"/>
  <c r="A170" i="26"/>
  <c r="A169" i="26"/>
  <c r="A168" i="26"/>
  <c r="A167" i="26"/>
  <c r="A166" i="26"/>
  <c r="A165" i="26"/>
  <c r="A164" i="26"/>
  <c r="A163" i="26"/>
  <c r="A162" i="26"/>
  <c r="A161" i="26"/>
  <c r="A160" i="26"/>
  <c r="A159" i="26"/>
  <c r="A158" i="26"/>
  <c r="A157" i="26"/>
  <c r="A156" i="26"/>
  <c r="A155" i="26"/>
  <c r="A154" i="26"/>
  <c r="A153" i="26"/>
  <c r="A152" i="26"/>
  <c r="A151" i="26"/>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201" i="25"/>
  <c r="A200" i="25"/>
  <c r="A199" i="25"/>
  <c r="A198" i="25"/>
  <c r="A197" i="25"/>
  <c r="A196" i="25"/>
  <c r="A195" i="25"/>
  <c r="A194" i="25"/>
  <c r="A193" i="25"/>
  <c r="A192" i="25"/>
  <c r="A191" i="25"/>
  <c r="A190" i="25"/>
  <c r="A189" i="25"/>
  <c r="A188" i="25"/>
  <c r="A187" i="25"/>
  <c r="A186" i="25"/>
  <c r="A185" i="25"/>
  <c r="A184" i="25"/>
  <c r="A183"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133" i="41"/>
  <c r="A132" i="41"/>
  <c r="A131" i="41"/>
  <c r="A130" i="41"/>
  <c r="A129" i="41"/>
  <c r="A128" i="41"/>
  <c r="A127" i="41"/>
  <c r="A126" i="41"/>
  <c r="A125" i="41"/>
  <c r="A124" i="41"/>
  <c r="A123" i="41"/>
  <c r="A122" i="41"/>
  <c r="A121" i="41"/>
  <c r="A120" i="41"/>
  <c r="A119" i="41"/>
  <c r="A118" i="41"/>
  <c r="A117" i="41"/>
  <c r="A116" i="41"/>
  <c r="A115" i="41"/>
  <c r="A114" i="41"/>
  <c r="A113" i="41"/>
  <c r="A112" i="41"/>
  <c r="A111" i="41"/>
  <c r="A110" i="41"/>
  <c r="A109" i="41"/>
  <c r="A108" i="41"/>
  <c r="A107" i="41"/>
  <c r="A106" i="41"/>
  <c r="A105" i="41"/>
  <c r="A104" i="41"/>
  <c r="A103" i="41"/>
  <c r="A102" i="41"/>
  <c r="A101" i="41"/>
  <c r="A100" i="41"/>
  <c r="A99" i="41"/>
  <c r="A98" i="41"/>
  <c r="A97" i="41"/>
  <c r="A96" i="41"/>
  <c r="A95" i="41"/>
  <c r="A94" i="41"/>
  <c r="A93" i="41"/>
  <c r="A92" i="41"/>
  <c r="A91" i="41"/>
  <c r="A90" i="41"/>
  <c r="A89" i="41"/>
  <c r="A88" i="41"/>
  <c r="A87" i="41"/>
  <c r="A86" i="41"/>
  <c r="A85" i="41"/>
  <c r="A84" i="41"/>
  <c r="A83" i="41"/>
  <c r="A82" i="41"/>
  <c r="A81" i="41"/>
  <c r="A80" i="41"/>
  <c r="A79" i="41"/>
  <c r="A78" i="41"/>
  <c r="A77" i="41"/>
  <c r="A76" i="41"/>
  <c r="A75" i="41"/>
  <c r="A74" i="41"/>
  <c r="A73" i="41"/>
  <c r="A72" i="41"/>
  <c r="A71" i="41"/>
  <c r="A70" i="41"/>
  <c r="A69" i="41"/>
  <c r="A68" i="41"/>
  <c r="A67" i="41"/>
  <c r="A66" i="41"/>
  <c r="A65" i="41"/>
  <c r="A64" i="41"/>
  <c r="A63" i="41"/>
  <c r="A62" i="41"/>
  <c r="A61" i="41"/>
  <c r="A60" i="41"/>
  <c r="A59" i="41"/>
  <c r="A58" i="41"/>
  <c r="A57" i="41"/>
  <c r="A56" i="41"/>
  <c r="A55" i="41"/>
  <c r="A54" i="41"/>
  <c r="A53" i="41"/>
  <c r="A52" i="41"/>
  <c r="A51" i="41"/>
  <c r="A50" i="41"/>
  <c r="A49" i="41"/>
  <c r="A48" i="41"/>
  <c r="A47" i="41"/>
  <c r="A46" i="41"/>
  <c r="A45" i="41"/>
  <c r="A44" i="41"/>
  <c r="A43" i="41"/>
  <c r="A42" i="41"/>
  <c r="A41" i="41"/>
  <c r="A40" i="41"/>
  <c r="A39" i="41"/>
  <c r="A38" i="41"/>
  <c r="A37" i="41"/>
  <c r="A36" i="41"/>
  <c r="A35" i="41"/>
  <c r="A34" i="41"/>
  <c r="A33" i="41"/>
  <c r="A32" i="41"/>
  <c r="A31" i="41"/>
  <c r="A30" i="41"/>
  <c r="A29" i="41"/>
  <c r="A28" i="41"/>
  <c r="A27" i="41"/>
  <c r="A26" i="41"/>
  <c r="A25" i="41"/>
  <c r="A24" i="41"/>
  <c r="A23" i="41"/>
  <c r="A22" i="41"/>
  <c r="A21" i="41"/>
  <c r="A20" i="41"/>
  <c r="A19" i="41"/>
  <c r="A18" i="41"/>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0" i="14"/>
  <c r="A29" i="14"/>
  <c r="A28" i="14"/>
  <c r="A27" i="14"/>
  <c r="A26" i="14"/>
  <c r="A25" i="14"/>
  <c r="A24" i="14"/>
  <c r="A23" i="14"/>
  <c r="A22" i="14"/>
  <c r="A21" i="14"/>
  <c r="A20" i="14"/>
  <c r="A19" i="14"/>
  <c r="A18" i="14"/>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201" i="43"/>
  <c r="A200" i="43"/>
  <c r="A199" i="43"/>
  <c r="A198" i="43"/>
  <c r="A197" i="43"/>
  <c r="A196" i="43"/>
  <c r="A195" i="43"/>
  <c r="A194" i="43"/>
  <c r="A193" i="43"/>
  <c r="A192" i="43"/>
  <c r="A191" i="43"/>
  <c r="A190" i="43"/>
  <c r="A189" i="43"/>
  <c r="A188" i="43"/>
  <c r="A187" i="43"/>
  <c r="A186" i="43"/>
  <c r="A185" i="43"/>
  <c r="A184" i="43"/>
  <c r="A183" i="43"/>
  <c r="A182" i="43"/>
  <c r="A181" i="43"/>
  <c r="A180" i="43"/>
  <c r="A179" i="43"/>
  <c r="A178" i="43"/>
  <c r="A177" i="43"/>
  <c r="A176" i="43"/>
  <c r="A175" i="43"/>
  <c r="A174" i="43"/>
  <c r="A173" i="43"/>
  <c r="A172" i="43"/>
  <c r="A171" i="43"/>
  <c r="A170" i="43"/>
  <c r="A169" i="43"/>
  <c r="A168" i="43"/>
  <c r="A167" i="43"/>
  <c r="A166" i="43"/>
  <c r="A165" i="43"/>
  <c r="A164" i="43"/>
  <c r="A163" i="43"/>
  <c r="A162" i="43"/>
  <c r="A161" i="43"/>
  <c r="A160" i="43"/>
  <c r="A159" i="43"/>
  <c r="A158" i="43"/>
  <c r="A157" i="43"/>
  <c r="A156" i="43"/>
  <c r="A155" i="43"/>
  <c r="A154" i="43"/>
  <c r="A153" i="43"/>
  <c r="A152" i="43"/>
  <c r="A151" i="43"/>
  <c r="A150" i="43"/>
  <c r="A149" i="43"/>
  <c r="A148" i="43"/>
  <c r="A147" i="43"/>
  <c r="A146" i="43"/>
  <c r="A145" i="43"/>
  <c r="A144" i="43"/>
  <c r="A143" i="43"/>
  <c r="A142" i="43"/>
  <c r="A141" i="43"/>
  <c r="A140" i="43"/>
  <c r="A139" i="43"/>
  <c r="A138" i="43"/>
  <c r="A137" i="43"/>
  <c r="A136" i="43"/>
  <c r="A135" i="43"/>
  <c r="A134" i="43"/>
  <c r="A133" i="43"/>
  <c r="A132" i="43"/>
  <c r="A131" i="43"/>
  <c r="A130" i="43"/>
  <c r="A129" i="43"/>
  <c r="A128" i="43"/>
  <c r="A127" i="43"/>
  <c r="A126" i="43"/>
  <c r="A125" i="43"/>
  <c r="A124" i="43"/>
  <c r="A123" i="43"/>
  <c r="A122" i="43"/>
  <c r="A121" i="43"/>
  <c r="A120" i="43"/>
  <c r="A119" i="43"/>
  <c r="A118" i="43"/>
  <c r="A117" i="43"/>
  <c r="A116" i="43"/>
  <c r="A115" i="43"/>
  <c r="A114" i="43"/>
  <c r="A113" i="43"/>
  <c r="A112" i="43"/>
  <c r="A111" i="43"/>
  <c r="A110" i="43"/>
  <c r="A109" i="43"/>
  <c r="A108" i="43"/>
  <c r="A107" i="43"/>
  <c r="A106" i="43"/>
  <c r="A105" i="43"/>
  <c r="A104" i="43"/>
  <c r="A103" i="43"/>
  <c r="A102" i="43"/>
  <c r="A101" i="43"/>
  <c r="A100" i="43"/>
  <c r="A99" i="43"/>
  <c r="A98" i="43"/>
  <c r="A97" i="43"/>
  <c r="A96" i="43"/>
  <c r="A95" i="43"/>
  <c r="A94" i="43"/>
  <c r="A93" i="43"/>
  <c r="A92" i="43"/>
  <c r="A91" i="43"/>
  <c r="A90" i="43"/>
  <c r="A89" i="43"/>
  <c r="A88" i="43"/>
  <c r="A87" i="43"/>
  <c r="A86" i="43"/>
  <c r="A85" i="43"/>
  <c r="A84" i="43"/>
  <c r="A83" i="43"/>
  <c r="A82" i="43"/>
  <c r="A81" i="43"/>
  <c r="A80" i="43"/>
  <c r="A79" i="43"/>
  <c r="A78" i="43"/>
  <c r="A77" i="43"/>
  <c r="A76" i="43"/>
  <c r="A75" i="43"/>
  <c r="A74" i="43"/>
  <c r="A73" i="43"/>
  <c r="A72" i="43"/>
  <c r="A71" i="43"/>
  <c r="A70" i="43"/>
  <c r="A69" i="43"/>
  <c r="A68" i="43"/>
  <c r="A67" i="43"/>
  <c r="A66" i="43"/>
  <c r="A65" i="43"/>
  <c r="A64" i="43"/>
  <c r="A63" i="43"/>
  <c r="A62" i="43"/>
  <c r="A61" i="43"/>
  <c r="A60" i="43"/>
  <c r="A59" i="43"/>
  <c r="A58" i="43"/>
  <c r="A57" i="43"/>
  <c r="A56" i="43"/>
  <c r="A55" i="43"/>
  <c r="A54" i="43"/>
  <c r="A53" i="43"/>
  <c r="A52" i="43"/>
  <c r="A51" i="43"/>
  <c r="A50" i="43"/>
  <c r="A49" i="43"/>
  <c r="A48" i="43"/>
  <c r="A47" i="43"/>
  <c r="A46" i="43"/>
  <c r="A45" i="43"/>
  <c r="A44" i="43"/>
  <c r="A43" i="43"/>
  <c r="A42" i="43"/>
  <c r="A41" i="43"/>
  <c r="A40" i="43"/>
  <c r="A39" i="43"/>
  <c r="A38" i="43"/>
  <c r="A37" i="43"/>
  <c r="A36" i="43"/>
  <c r="A35" i="43"/>
  <c r="A34" i="43"/>
  <c r="A33" i="43"/>
  <c r="A32" i="43"/>
  <c r="A31" i="43"/>
  <c r="A30" i="43"/>
  <c r="A29" i="43"/>
  <c r="A28" i="43"/>
  <c r="A27" i="43"/>
  <c r="A26" i="43"/>
  <c r="A25" i="43"/>
  <c r="A24" i="43"/>
  <c r="A23" i="43"/>
  <c r="A22" i="43"/>
  <c r="A21" i="43"/>
  <c r="A20" i="43"/>
  <c r="A19" i="43"/>
  <c r="A18" i="43"/>
  <c r="A201" i="23"/>
  <c r="A200" i="23"/>
  <c r="A199" i="23"/>
  <c r="A198" i="23"/>
  <c r="A197" i="23"/>
  <c r="A196" i="23"/>
  <c r="A195" i="23"/>
  <c r="A194" i="23"/>
  <c r="A193" i="23"/>
  <c r="A192" i="23"/>
  <c r="A191" i="23"/>
  <c r="A190" i="23"/>
  <c r="A189" i="23"/>
  <c r="A188" i="23"/>
  <c r="A187" i="23"/>
  <c r="A186" i="23"/>
  <c r="A185" i="23"/>
  <c r="A184" i="23"/>
  <c r="A183" i="23"/>
  <c r="A182" i="23"/>
  <c r="A181" i="23"/>
  <c r="A180" i="23"/>
  <c r="A179" i="23"/>
  <c r="A178" i="23"/>
  <c r="A177" i="23"/>
  <c r="A176" i="23"/>
  <c r="A175" i="23"/>
  <c r="A174" i="23"/>
  <c r="A173" i="23"/>
  <c r="A172" i="23"/>
  <c r="A171" i="23"/>
  <c r="A170" i="23"/>
  <c r="A169" i="23"/>
  <c r="A168" i="23"/>
  <c r="A167" i="23"/>
  <c r="A166" i="23"/>
  <c r="A165" i="23"/>
  <c r="A164" i="23"/>
  <c r="A163" i="23"/>
  <c r="A162" i="23"/>
  <c r="A161" i="23"/>
  <c r="A160" i="23"/>
  <c r="A159" i="23"/>
  <c r="A158" i="23"/>
  <c r="A157" i="23"/>
  <c r="A156" i="23"/>
  <c r="A155" i="23"/>
  <c r="A154" i="23"/>
  <c r="A153" i="23"/>
  <c r="A152" i="23"/>
  <c r="A151" i="23"/>
  <c r="A150" i="23"/>
  <c r="A149" i="23"/>
  <c r="A148" i="23"/>
  <c r="A147" i="23"/>
  <c r="A146" i="23"/>
  <c r="A145" i="23"/>
  <c r="A144" i="23"/>
  <c r="A143" i="23"/>
  <c r="A142" i="23"/>
  <c r="A141" i="23"/>
  <c r="A140" i="23"/>
  <c r="A139" i="23"/>
  <c r="A138" i="23"/>
  <c r="A137" i="23"/>
  <c r="A136" i="23"/>
  <c r="A135" i="23"/>
  <c r="A134" i="23"/>
  <c r="A133" i="23"/>
  <c r="A132" i="23"/>
  <c r="A131" i="23"/>
  <c r="A130" i="23"/>
  <c r="A129" i="23"/>
  <c r="A128" i="23"/>
  <c r="A127" i="23"/>
  <c r="A126" i="23"/>
  <c r="A125" i="23"/>
  <c r="A124" i="23"/>
  <c r="A123" i="23"/>
  <c r="A122" i="23"/>
  <c r="A121" i="23"/>
  <c r="A120" i="23"/>
  <c r="A119" i="23"/>
  <c r="A118" i="23"/>
  <c r="A117" i="23"/>
  <c r="A116" i="23"/>
  <c r="A115" i="23"/>
  <c r="A114" i="23"/>
  <c r="A113" i="23"/>
  <c r="A112" i="23"/>
  <c r="A111" i="23"/>
  <c r="A110" i="23"/>
  <c r="A109" i="23"/>
  <c r="A108" i="23"/>
  <c r="A107" i="23"/>
  <c r="A106"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201" i="32"/>
  <c r="A200" i="32"/>
  <c r="A199" i="32"/>
  <c r="A198" i="32"/>
  <c r="A197" i="32"/>
  <c r="A196" i="32"/>
  <c r="A195" i="32"/>
  <c r="A194" i="32"/>
  <c r="A193" i="32"/>
  <c r="A192" i="32"/>
  <c r="A191" i="32"/>
  <c r="A190" i="32"/>
  <c r="A189" i="32"/>
  <c r="A188" i="32"/>
  <c r="A187" i="32"/>
  <c r="A186" i="32"/>
  <c r="A185" i="32"/>
  <c r="A184" i="32"/>
  <c r="A183" i="32"/>
  <c r="A182" i="32"/>
  <c r="A181" i="32"/>
  <c r="A180" i="32"/>
  <c r="A179" i="32"/>
  <c r="A178" i="32"/>
  <c r="A177" i="32"/>
  <c r="A176" i="32"/>
  <c r="A175" i="32"/>
  <c r="A174" i="32"/>
  <c r="A173" i="32"/>
  <c r="A172" i="32"/>
  <c r="A171" i="32"/>
  <c r="A170" i="32"/>
  <c r="A169" i="32"/>
  <c r="A168" i="32"/>
  <c r="A167" i="32"/>
  <c r="A166" i="32"/>
  <c r="A165" i="32"/>
  <c r="A164" i="32"/>
  <c r="A163" i="32"/>
  <c r="A162" i="32"/>
  <c r="A161" i="32"/>
  <c r="A160" i="32"/>
  <c r="A159" i="32"/>
  <c r="A158" i="32"/>
  <c r="A157" i="32"/>
  <c r="A156" i="32"/>
  <c r="A155" i="32"/>
  <c r="A154" i="32"/>
  <c r="A153" i="32"/>
  <c r="A152" i="32"/>
  <c r="A151" i="32"/>
  <c r="A150" i="32"/>
  <c r="A149" i="32"/>
  <c r="A148" i="32"/>
  <c r="A147" i="32"/>
  <c r="A146" i="32"/>
  <c r="A145" i="32"/>
  <c r="A144" i="32"/>
  <c r="A143" i="32"/>
  <c r="A142" i="32"/>
  <c r="A141" i="32"/>
  <c r="A140" i="32"/>
  <c r="A139" i="32"/>
  <c r="A138" i="32"/>
  <c r="A137" i="32"/>
  <c r="A136" i="32"/>
  <c r="A135" i="32"/>
  <c r="A134" i="32"/>
  <c r="A133" i="32"/>
  <c r="A132" i="32"/>
  <c r="A131" i="32"/>
  <c r="A130" i="32"/>
  <c r="A129" i="32"/>
  <c r="A128" i="32"/>
  <c r="A127" i="32"/>
  <c r="A126" i="32"/>
  <c r="A125" i="32"/>
  <c r="A124" i="32"/>
  <c r="A123" i="32"/>
  <c r="A122" i="32"/>
  <c r="A121" i="32"/>
  <c r="A120" i="32"/>
  <c r="A119" i="32"/>
  <c r="A118" i="32"/>
  <c r="A117" i="32"/>
  <c r="A116" i="32"/>
  <c r="A115" i="32"/>
  <c r="A114" i="32"/>
  <c r="A113" i="32"/>
  <c r="A112" i="32"/>
  <c r="A111" i="32"/>
  <c r="A110" i="32"/>
  <c r="A109" i="32"/>
  <c r="A108" i="32"/>
  <c r="A107" i="32"/>
  <c r="A106" i="32"/>
  <c r="A105" i="32"/>
  <c r="A104" i="32"/>
  <c r="A103" i="32"/>
  <c r="A102" i="32"/>
  <c r="A101" i="32"/>
  <c r="A100" i="32"/>
  <c r="A99" i="32"/>
  <c r="A98" i="32"/>
  <c r="A97" i="32"/>
  <c r="A96" i="32"/>
  <c r="A95" i="32"/>
  <c r="A94" i="32"/>
  <c r="A93" i="32"/>
  <c r="A92" i="32"/>
  <c r="A91" i="32"/>
  <c r="A90" i="32"/>
  <c r="A89" i="32"/>
  <c r="A88" i="32"/>
  <c r="A87" i="32"/>
  <c r="A86" i="32"/>
  <c r="A85" i="32"/>
  <c r="A84" i="32"/>
  <c r="A83" i="32"/>
  <c r="A82" i="32"/>
  <c r="A81" i="32"/>
  <c r="A80" i="32"/>
  <c r="A79" i="32"/>
  <c r="A78" i="32"/>
  <c r="A77" i="32"/>
  <c r="A76" i="32"/>
  <c r="A75" i="32"/>
  <c r="A74" i="32"/>
  <c r="A73" i="32"/>
  <c r="A72" i="32"/>
  <c r="A71" i="32"/>
  <c r="A70" i="32"/>
  <c r="A69" i="32"/>
  <c r="A68" i="32"/>
  <c r="A67" i="32"/>
  <c r="A66" i="32"/>
  <c r="A65" i="32"/>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1" i="32"/>
  <c r="A20" i="32"/>
  <c r="A19" i="32"/>
  <c r="A18" i="32"/>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201" i="34"/>
  <c r="A200" i="34"/>
  <c r="A199" i="34"/>
  <c r="A198" i="34"/>
  <c r="A197" i="34"/>
  <c r="A196" i="34"/>
  <c r="A195" i="34"/>
  <c r="A194" i="34"/>
  <c r="A193" i="34"/>
  <c r="A192" i="34"/>
  <c r="A191" i="34"/>
  <c r="A190" i="34"/>
  <c r="A189" i="34"/>
  <c r="A188" i="34"/>
  <c r="A187" i="34"/>
  <c r="A186" i="34"/>
  <c r="A185" i="34"/>
  <c r="A184" i="34"/>
  <c r="A183" i="34"/>
  <c r="A182" i="34"/>
  <c r="A181" i="34"/>
  <c r="A180" i="34"/>
  <c r="A179" i="34"/>
  <c r="A178" i="34"/>
  <c r="A177" i="34"/>
  <c r="A176" i="34"/>
  <c r="A175" i="34"/>
  <c r="A174" i="34"/>
  <c r="A173" i="34"/>
  <c r="A172" i="34"/>
  <c r="A171" i="34"/>
  <c r="A170" i="34"/>
  <c r="A169" i="34"/>
  <c r="A168" i="34"/>
  <c r="A167" i="34"/>
  <c r="A166" i="34"/>
  <c r="A165" i="34"/>
  <c r="A164" i="34"/>
  <c r="A163" i="34"/>
  <c r="A162" i="34"/>
  <c r="A161" i="34"/>
  <c r="A160" i="34"/>
  <c r="A159" i="34"/>
  <c r="A158" i="34"/>
  <c r="A157" i="34"/>
  <c r="A156" i="34"/>
  <c r="A155" i="34"/>
  <c r="A154" i="34"/>
  <c r="A153" i="34"/>
  <c r="A152" i="34"/>
  <c r="A151" i="34"/>
  <c r="A150" i="34"/>
  <c r="A149" i="34"/>
  <c r="A148" i="34"/>
  <c r="A147" i="34"/>
  <c r="A146" i="34"/>
  <c r="A145" i="34"/>
  <c r="A144" i="34"/>
  <c r="A143" i="34"/>
  <c r="A142" i="34"/>
  <c r="A141" i="34"/>
  <c r="A140" i="34"/>
  <c r="A139" i="34"/>
  <c r="A138" i="34"/>
  <c r="A137" i="34"/>
  <c r="A136" i="34"/>
  <c r="A135" i="34"/>
  <c r="A134" i="34"/>
  <c r="A133" i="34"/>
  <c r="A132" i="34"/>
  <c r="A131" i="34"/>
  <c r="A130" i="34"/>
  <c r="A129" i="34"/>
  <c r="A128" i="34"/>
  <c r="A127" i="34"/>
  <c r="A126" i="34"/>
  <c r="A125" i="34"/>
  <c r="A124" i="34"/>
  <c r="A123" i="34"/>
  <c r="A122" i="34"/>
  <c r="A121" i="34"/>
  <c r="A120" i="34"/>
  <c r="A119" i="34"/>
  <c r="A118" i="34"/>
  <c r="A117" i="34"/>
  <c r="A116" i="34"/>
  <c r="A115" i="34"/>
  <c r="A114" i="34"/>
  <c r="A113" i="34"/>
  <c r="A112" i="34"/>
  <c r="A111" i="34"/>
  <c r="A110" i="34"/>
  <c r="A109" i="34"/>
  <c r="A108" i="34"/>
  <c r="A107" i="34"/>
  <c r="A106" i="34"/>
  <c r="A105" i="34"/>
  <c r="A104" i="34"/>
  <c r="A103" i="34"/>
  <c r="A102" i="34"/>
  <c r="A101" i="34"/>
  <c r="A100" i="34"/>
  <c r="A99" i="34"/>
  <c r="A98" i="34"/>
  <c r="A97" i="34"/>
  <c r="A96" i="34"/>
  <c r="A95" i="34"/>
  <c r="A94" i="34"/>
  <c r="A93" i="34"/>
  <c r="A92" i="34"/>
  <c r="A91" i="34"/>
  <c r="A90" i="34"/>
  <c r="A89" i="34"/>
  <c r="A88" i="34"/>
  <c r="A87" i="34"/>
  <c r="A86" i="34"/>
  <c r="A85" i="34"/>
  <c r="A84" i="34"/>
  <c r="A83" i="34"/>
  <c r="A82" i="34"/>
  <c r="A81" i="34"/>
  <c r="A80" i="34"/>
  <c r="A79" i="34"/>
  <c r="A78" i="34"/>
  <c r="A77" i="34"/>
  <c r="A76" i="34"/>
  <c r="A75" i="34"/>
  <c r="A74" i="34"/>
  <c r="A73" i="34"/>
  <c r="A72" i="34"/>
  <c r="A71" i="34"/>
  <c r="A70" i="34"/>
  <c r="A69" i="34"/>
  <c r="A68" i="34"/>
  <c r="A67" i="34"/>
  <c r="A66" i="34"/>
  <c r="A65" i="34"/>
  <c r="A64" i="34"/>
  <c r="A63" i="34"/>
  <c r="A62" i="34"/>
  <c r="A61" i="34"/>
  <c r="A60" i="34"/>
  <c r="A59" i="34"/>
  <c r="A58" i="34"/>
  <c r="A57" i="34"/>
  <c r="A56" i="34"/>
  <c r="A55" i="34"/>
  <c r="A54" i="34"/>
  <c r="A53" i="34"/>
  <c r="A52" i="34"/>
  <c r="A51" i="34"/>
  <c r="A50" i="34"/>
  <c r="A49" i="34"/>
  <c r="A48" i="34"/>
  <c r="A47" i="34"/>
  <c r="A46" i="34"/>
  <c r="A45" i="34"/>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201" i="46"/>
  <c r="A200" i="46"/>
  <c r="A199" i="46"/>
  <c r="A198" i="46"/>
  <c r="A197" i="46"/>
  <c r="A196" i="46"/>
  <c r="A195" i="46"/>
  <c r="A194" i="46"/>
  <c r="A193" i="46"/>
  <c r="A192" i="46"/>
  <c r="A191" i="46"/>
  <c r="A190" i="46"/>
  <c r="A189" i="46"/>
  <c r="A188" i="46"/>
  <c r="A187" i="46"/>
  <c r="A186" i="46"/>
  <c r="A185" i="46"/>
  <c r="A184" i="46"/>
  <c r="A183" i="46"/>
  <c r="A182" i="46"/>
  <c r="A181" i="46"/>
  <c r="A180" i="46"/>
  <c r="A179" i="46"/>
  <c r="A178" i="46"/>
  <c r="A177" i="46"/>
  <c r="A176" i="46"/>
  <c r="A175" i="46"/>
  <c r="A174" i="46"/>
  <c r="A173" i="46"/>
  <c r="A172" i="46"/>
  <c r="A171" i="46"/>
  <c r="A170" i="46"/>
  <c r="A169" i="46"/>
  <c r="A168" i="46"/>
  <c r="A167" i="46"/>
  <c r="A166" i="46"/>
  <c r="A165" i="46"/>
  <c r="A164" i="46"/>
  <c r="A163" i="46"/>
  <c r="A162" i="46"/>
  <c r="A161" i="46"/>
  <c r="A160" i="46"/>
  <c r="A159" i="46"/>
  <c r="A158" i="46"/>
  <c r="A157" i="46"/>
  <c r="A156" i="46"/>
  <c r="A155" i="46"/>
  <c r="A154" i="46"/>
  <c r="A153" i="46"/>
  <c r="A152" i="46"/>
  <c r="A151" i="46"/>
  <c r="A150" i="46"/>
  <c r="A149" i="46"/>
  <c r="A148" i="46"/>
  <c r="A147" i="46"/>
  <c r="A146" i="46"/>
  <c r="A145" i="46"/>
  <c r="A144"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5" i="46"/>
  <c r="A74" i="46"/>
  <c r="A73" i="46"/>
  <c r="A72" i="46"/>
  <c r="A71" i="46"/>
  <c r="A70" i="46"/>
  <c r="A69" i="46"/>
  <c r="A68" i="46"/>
  <c r="A67" i="46"/>
  <c r="A66" i="46"/>
  <c r="A65" i="46"/>
  <c r="A64" i="46"/>
  <c r="A63" i="46"/>
  <c r="A62" i="46"/>
  <c r="A61" i="46"/>
  <c r="A60" i="46"/>
  <c r="A59" i="46"/>
  <c r="A58" i="46"/>
  <c r="A57" i="46"/>
  <c r="A56" i="46"/>
  <c r="A55" i="46"/>
  <c r="A54" i="46"/>
  <c r="A53" i="46"/>
  <c r="A52" i="46"/>
  <c r="A51" i="46"/>
  <c r="A50" i="46"/>
  <c r="A49" i="46"/>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201" i="48"/>
  <c r="A35" i="48"/>
  <c r="A34" i="48"/>
  <c r="A33" i="48"/>
  <c r="A32" i="48"/>
  <c r="A31" i="48"/>
  <c r="A30" i="48"/>
  <c r="A29" i="48"/>
  <c r="A28" i="48"/>
  <c r="A27" i="48"/>
  <c r="A26" i="48"/>
  <c r="A25" i="48"/>
  <c r="A24" i="48"/>
  <c r="A23" i="48"/>
  <c r="A22" i="48"/>
  <c r="A21" i="48"/>
  <c r="A20" i="48"/>
  <c r="A19" i="48"/>
  <c r="A18" i="48"/>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B13" i="18"/>
  <c r="B9" i="51" s="1"/>
  <c r="B13" i="21"/>
  <c r="B10" i="51" s="1"/>
  <c r="B13" i="36"/>
  <c r="B11" i="51" s="1"/>
  <c r="B13" i="8"/>
  <c r="B12" i="51" s="1"/>
  <c r="B13" i="11"/>
  <c r="B13" i="51" s="1"/>
  <c r="B13" i="17"/>
  <c r="B14" i="51" s="1"/>
  <c r="B13" i="37"/>
  <c r="B15" i="51" s="1"/>
  <c r="B13" i="38"/>
  <c r="B16" i="51" s="1"/>
  <c r="B13" i="39"/>
  <c r="B17" i="51" s="1"/>
  <c r="B13" i="29"/>
  <c r="B18" i="51" s="1"/>
  <c r="B13" i="26"/>
  <c r="B19" i="51" s="1"/>
  <c r="B13" i="30"/>
  <c r="B20" i="51" s="1"/>
  <c r="B13" i="25"/>
  <c r="B21" i="51" s="1"/>
  <c r="B13" i="4"/>
  <c r="B22" i="51" s="1"/>
  <c r="B13" i="41"/>
  <c r="B23" i="51" s="1"/>
  <c r="B13" i="14"/>
  <c r="B24" i="51" s="1"/>
  <c r="B13" i="7"/>
  <c r="B25" i="51" s="1"/>
  <c r="B13" i="42"/>
  <c r="B26" i="51" s="1"/>
  <c r="B13" i="43"/>
  <c r="B27" i="51" s="1"/>
  <c r="B13" i="23"/>
  <c r="B28" i="51" s="1"/>
  <c r="B13" i="19"/>
  <c r="B29" i="51" s="1"/>
  <c r="B13" i="44"/>
  <c r="B30" i="51" s="1"/>
  <c r="B13" i="32"/>
  <c r="B31" i="51" s="1"/>
  <c r="B13" i="31"/>
  <c r="B32" i="51" s="1"/>
  <c r="B13" i="45"/>
  <c r="B33" i="51" s="1"/>
  <c r="B13" i="34"/>
  <c r="B34" i="51" s="1"/>
  <c r="B13" i="33"/>
  <c r="B35" i="51" s="1"/>
  <c r="B13" i="46"/>
  <c r="B36" i="51" s="1"/>
  <c r="B13" i="47"/>
  <c r="B37" i="51" s="1"/>
  <c r="B13" i="13"/>
  <c r="B38" i="51" s="1"/>
  <c r="B13" i="48"/>
  <c r="B39" i="51" s="1"/>
  <c r="B13" i="49"/>
  <c r="B40" i="51" s="1"/>
  <c r="B13" i="35"/>
  <c r="B8" i="51" s="1"/>
  <c r="I26" i="51"/>
  <c r="I13" i="51"/>
  <c r="I24" i="51"/>
  <c r="I12" i="51"/>
  <c r="I9" i="51"/>
  <c r="I33" i="51"/>
  <c r="I10" i="51"/>
  <c r="I18" i="51"/>
  <c r="I14" i="51"/>
  <c r="I36" i="51"/>
  <c r="I16" i="51"/>
  <c r="I15" i="51"/>
  <c r="I29" i="51"/>
  <c r="I23" i="51"/>
  <c r="I40" i="51"/>
  <c r="I17" i="51"/>
  <c r="I39" i="51"/>
  <c r="I31" i="51"/>
  <c r="I34" i="51"/>
  <c r="I20" i="51"/>
  <c r="I25" i="51"/>
  <c r="I37" i="51"/>
  <c r="I32" i="51"/>
  <c r="I19" i="51"/>
  <c r="I35" i="51"/>
  <c r="I21" i="51"/>
  <c r="I11" i="51"/>
  <c r="I22" i="51"/>
  <c r="I30" i="51"/>
  <c r="I38" i="51"/>
  <c r="I27" i="51"/>
  <c r="AA2" i="36" l="1"/>
  <c r="J201" i="33"/>
  <c r="AC2" i="33" s="1"/>
  <c r="R201" i="25"/>
  <c r="R229" i="25" s="1"/>
  <c r="AA2" i="11"/>
  <c r="J201" i="39"/>
  <c r="AC2" i="39" s="1"/>
  <c r="J201" i="37"/>
  <c r="AC2" i="37" s="1"/>
  <c r="J201" i="11"/>
  <c r="AC2" i="11" s="1"/>
  <c r="J201" i="49"/>
  <c r="AC2" i="49" s="1"/>
  <c r="J201" i="13"/>
  <c r="AC2" i="13" s="1"/>
  <c r="J201" i="29"/>
  <c r="AC2" i="29" s="1"/>
  <c r="J201" i="38"/>
  <c r="AC2" i="38" s="1"/>
  <c r="J201" i="17"/>
  <c r="AC2" i="17" s="1"/>
  <c r="J201" i="36"/>
  <c r="AC2" i="36" s="1"/>
  <c r="J201" i="34"/>
  <c r="AC2" i="34" s="1"/>
  <c r="J201" i="31"/>
  <c r="AC2" i="31" s="1"/>
  <c r="J201" i="44"/>
  <c r="AC2" i="44" s="1"/>
  <c r="J201" i="23"/>
  <c r="AC2" i="23" s="1"/>
  <c r="J201" i="42"/>
  <c r="AC2" i="42" s="1"/>
  <c r="R201" i="47"/>
  <c r="R229" i="47" s="1"/>
  <c r="R201" i="33"/>
  <c r="R229" i="33" s="1"/>
  <c r="J201" i="21"/>
  <c r="AC2" i="21" s="1"/>
  <c r="R201" i="44"/>
  <c r="R229" i="44" s="1"/>
  <c r="R201" i="23"/>
  <c r="R229" i="23" s="1"/>
  <c r="R201" i="42"/>
  <c r="R229" i="42" s="1"/>
  <c r="R201" i="34"/>
  <c r="R229" i="34" s="1"/>
  <c r="R201" i="49"/>
  <c r="R229" i="49" s="1"/>
  <c r="AA2" i="13"/>
  <c r="R201" i="29"/>
  <c r="R229" i="29" s="1"/>
  <c r="R201" i="38"/>
  <c r="R229" i="38" s="1"/>
  <c r="R201" i="17"/>
  <c r="R229" i="17" s="1"/>
  <c r="R201" i="21"/>
  <c r="R229" i="21" s="1"/>
  <c r="R201" i="26"/>
  <c r="R229" i="26" s="1"/>
  <c r="AA2" i="18"/>
  <c r="R201" i="43"/>
  <c r="R229" i="43" s="1"/>
  <c r="AA2" i="39"/>
  <c r="AA2" i="37"/>
  <c r="R201" i="8"/>
  <c r="R229" i="8" s="1"/>
  <c r="AA2" i="14"/>
  <c r="R201" i="31"/>
  <c r="R229" i="31" s="1"/>
  <c r="AA2" i="7"/>
  <c r="R201" i="41"/>
  <c r="R229" i="41" s="1"/>
  <c r="J201" i="25"/>
  <c r="AC2" i="25" s="1"/>
  <c r="AA2" i="30"/>
  <c r="J201" i="41"/>
  <c r="AC2" i="41" s="1"/>
  <c r="J201" i="26"/>
  <c r="AC2" i="26" s="1"/>
  <c r="J201" i="48"/>
  <c r="AC2" i="48" s="1"/>
  <c r="J201" i="46"/>
  <c r="AC2" i="46" s="1"/>
  <c r="J201" i="43"/>
  <c r="AC2" i="43" s="1"/>
  <c r="J201" i="18"/>
  <c r="AC2" i="18" s="1"/>
  <c r="AA2" i="23"/>
  <c r="AA2" i="46"/>
  <c r="AA2" i="45"/>
  <c r="AA2" i="8"/>
  <c r="R201" i="45"/>
  <c r="R229" i="45" s="1"/>
  <c r="R201" i="32"/>
  <c r="R229" i="32" s="1"/>
  <c r="R201" i="19"/>
  <c r="R229" i="19" s="1"/>
  <c r="AA2" i="33"/>
  <c r="AA2" i="43"/>
  <c r="AA2" i="26"/>
  <c r="R201" i="46"/>
  <c r="R229" i="46" s="1"/>
  <c r="J201" i="7"/>
  <c r="AC2" i="7" s="1"/>
  <c r="J201" i="8"/>
  <c r="AC2" i="8" s="1"/>
  <c r="R201" i="18"/>
  <c r="R229" i="18" s="1"/>
  <c r="AA2" i="31"/>
  <c r="AA2" i="38"/>
  <c r="AA2" i="19"/>
  <c r="AA2" i="25"/>
  <c r="R201" i="13"/>
  <c r="R229" i="13" s="1"/>
  <c r="R201" i="7"/>
  <c r="R229" i="7" s="1"/>
  <c r="AA2" i="34"/>
  <c r="AA2" i="42"/>
  <c r="AA2" i="29"/>
  <c r="AA2" i="21"/>
  <c r="AA2" i="49"/>
  <c r="AA2" i="32"/>
  <c r="AA2" i="41"/>
  <c r="R201" i="35"/>
  <c r="R229" i="35" s="1"/>
  <c r="R201" i="48"/>
  <c r="R229" i="48" s="1"/>
  <c r="J201" i="45"/>
  <c r="AC2" i="45" s="1"/>
  <c r="J201" i="14"/>
  <c r="AC2" i="14" s="1"/>
  <c r="J201" i="4"/>
  <c r="AC2" i="4" s="1"/>
  <c r="J201" i="30"/>
  <c r="AC2" i="30" s="1"/>
  <c r="R201" i="39"/>
  <c r="R229" i="39" s="1"/>
  <c r="R201" i="37"/>
  <c r="R229" i="37" s="1"/>
  <c r="R201" i="11"/>
  <c r="R229" i="11" s="1"/>
  <c r="R201" i="36"/>
  <c r="R229" i="36" s="1"/>
  <c r="J201" i="32"/>
  <c r="AC2" i="32" s="1"/>
  <c r="J201" i="19"/>
  <c r="AC2" i="19" s="1"/>
  <c r="R201" i="14"/>
  <c r="R229" i="14" s="1"/>
  <c r="R201" i="4"/>
  <c r="R229" i="4" s="1"/>
  <c r="R201" i="30"/>
  <c r="R229" i="30" s="1"/>
  <c r="AA2" i="48"/>
  <c r="AA2" i="44"/>
  <c r="AA2" i="4"/>
  <c r="AA2" i="17"/>
  <c r="J201" i="47"/>
  <c r="AC2" i="47" s="1"/>
  <c r="AA2" i="47"/>
  <c r="AA2" i="35"/>
  <c r="J201" i="35"/>
  <c r="AC2" i="35" s="1"/>
  <c r="J201" i="16"/>
  <c r="AC2" i="16" s="1"/>
  <c r="G22" i="51"/>
  <c r="G25" i="51"/>
  <c r="G17" i="51"/>
  <c r="G35" i="51"/>
  <c r="G19" i="51"/>
  <c r="G39" i="51"/>
  <c r="G14" i="51"/>
  <c r="H10" i="51"/>
  <c r="G34" i="51"/>
  <c r="H37" i="51"/>
  <c r="H17" i="51"/>
  <c r="H23" i="51"/>
  <c r="G10" i="51"/>
  <c r="H13" i="51"/>
  <c r="G23" i="51"/>
  <c r="H21" i="51"/>
  <c r="H14" i="51"/>
  <c r="H20" i="51"/>
  <c r="H31" i="51"/>
  <c r="G38" i="51"/>
  <c r="G33" i="51"/>
  <c r="H24" i="51"/>
  <c r="H30" i="51"/>
  <c r="G9" i="51"/>
  <c r="G37" i="51"/>
  <c r="H34" i="51"/>
  <c r="H15" i="51"/>
  <c r="G20" i="51"/>
  <c r="H9" i="51"/>
  <c r="D24" i="51"/>
  <c r="H19" i="51"/>
  <c r="H29" i="51"/>
  <c r="H36" i="51"/>
  <c r="G36" i="51"/>
  <c r="H32" i="51"/>
  <c r="G21" i="51"/>
  <c r="H22" i="51"/>
  <c r="G12" i="51"/>
  <c r="H40" i="51"/>
  <c r="G27" i="51"/>
  <c r="H16" i="51"/>
  <c r="H26" i="51"/>
  <c r="G15" i="51"/>
  <c r="H39" i="51"/>
  <c r="G11" i="51"/>
  <c r="G30" i="51"/>
  <c r="H35" i="51"/>
  <c r="G24" i="51"/>
  <c r="H18" i="51"/>
  <c r="H25" i="51"/>
  <c r="H12" i="51"/>
  <c r="G18" i="51"/>
  <c r="G16" i="51"/>
  <c r="H11" i="51"/>
  <c r="H38" i="51"/>
  <c r="G26" i="51"/>
  <c r="H27" i="51"/>
  <c r="G31" i="51"/>
  <c r="G29" i="51"/>
  <c r="G40" i="51"/>
  <c r="H33" i="51"/>
  <c r="G13" i="51"/>
  <c r="G32" i="51"/>
  <c r="J229" i="45" l="1"/>
  <c r="J229" i="46"/>
  <c r="J229" i="44"/>
  <c r="J229" i="49"/>
  <c r="J229" i="19"/>
  <c r="J229" i="8"/>
  <c r="J229" i="48"/>
  <c r="J229" i="31"/>
  <c r="J229" i="11"/>
  <c r="J229" i="21"/>
  <c r="J229" i="34"/>
  <c r="J229" i="37"/>
  <c r="J229" i="26"/>
  <c r="J229" i="41"/>
  <c r="J229" i="39"/>
  <c r="J229" i="33"/>
  <c r="J229" i="32"/>
  <c r="J229" i="35"/>
  <c r="J229" i="36"/>
  <c r="J229" i="17"/>
  <c r="J229" i="7"/>
  <c r="J229" i="30"/>
  <c r="J229" i="25"/>
  <c r="J229" i="38"/>
  <c r="J229" i="4"/>
  <c r="J229" i="18"/>
  <c r="J229" i="42"/>
  <c r="J229" i="29"/>
  <c r="J229" i="47"/>
  <c r="J229" i="14"/>
  <c r="J229" i="43"/>
  <c r="J229" i="23"/>
  <c r="J229" i="13"/>
  <c r="J229" i="16"/>
  <c r="A201"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18" i="16"/>
  <c r="D25" i="51"/>
  <c r="D30" i="51"/>
  <c r="C27" i="51"/>
  <c r="D19" i="51"/>
  <c r="C36" i="51"/>
  <c r="D22" i="51"/>
  <c r="D17" i="51"/>
  <c r="C13" i="51"/>
  <c r="C12" i="51"/>
  <c r="C34" i="51"/>
  <c r="C38" i="51"/>
  <c r="D37" i="51"/>
  <c r="C19" i="51"/>
  <c r="D34" i="51"/>
  <c r="C40" i="51"/>
  <c r="D10" i="51"/>
  <c r="D14" i="51"/>
  <c r="G28" i="51"/>
  <c r="D35" i="51"/>
  <c r="D38" i="51"/>
  <c r="D28" i="51"/>
  <c r="C18" i="51"/>
  <c r="H28" i="51"/>
  <c r="C21" i="51"/>
  <c r="D9" i="51"/>
  <c r="D15" i="51"/>
  <c r="C17" i="51"/>
  <c r="C24" i="51"/>
  <c r="C32" i="51"/>
  <c r="C11" i="51"/>
  <c r="D21" i="51"/>
  <c r="C37" i="51"/>
  <c r="C14" i="51"/>
  <c r="C30" i="51"/>
  <c r="D26" i="51"/>
  <c r="D23" i="51"/>
  <c r="D12" i="51"/>
  <c r="I28" i="51"/>
  <c r="C9" i="51"/>
  <c r="C33" i="51"/>
  <c r="D36" i="51"/>
  <c r="C15" i="51"/>
  <c r="C20" i="51"/>
  <c r="C10" i="51"/>
  <c r="C28" i="51"/>
  <c r="C29" i="51"/>
  <c r="D40" i="51"/>
  <c r="D33" i="51"/>
  <c r="D31" i="51"/>
  <c r="D13" i="51"/>
  <c r="C39" i="51"/>
  <c r="C23" i="51"/>
  <c r="D39" i="51"/>
  <c r="D16" i="51"/>
  <c r="D32" i="51"/>
  <c r="D27" i="51"/>
  <c r="C35" i="51"/>
  <c r="D29" i="51"/>
  <c r="D11" i="51"/>
  <c r="C16" i="51"/>
  <c r="C26" i="51"/>
  <c r="D18" i="51"/>
  <c r="C22" i="51"/>
  <c r="D20" i="51"/>
  <c r="C25" i="51"/>
  <c r="C31" i="51"/>
  <c r="J38" i="51" l="1"/>
  <c r="J37" i="51"/>
  <c r="K37" i="51" s="1"/>
  <c r="J23" i="51"/>
  <c r="J31" i="51"/>
  <c r="K31" i="51" s="1"/>
  <c r="J13" i="51"/>
  <c r="K13" i="51" s="1"/>
  <c r="J33" i="51"/>
  <c r="K33" i="51" s="1"/>
  <c r="J25" i="51"/>
  <c r="K25" i="51" s="1"/>
  <c r="J34" i="51"/>
  <c r="K34" i="51" s="1"/>
  <c r="J26" i="51"/>
  <c r="K26" i="51" s="1"/>
  <c r="J10" i="51"/>
  <c r="K10" i="51" s="1"/>
  <c r="J16" i="51"/>
  <c r="K16" i="51" s="1"/>
  <c r="J24" i="51"/>
  <c r="K24" i="51" s="1"/>
  <c r="J15" i="51"/>
  <c r="K15" i="51" s="1"/>
  <c r="J17" i="51"/>
  <c r="K17" i="51" s="1"/>
  <c r="J9" i="51"/>
  <c r="K9" i="51" s="1"/>
  <c r="J12" i="51"/>
  <c r="K12" i="51" s="1"/>
  <c r="J35" i="51"/>
  <c r="K35" i="51" s="1"/>
  <c r="J39" i="51"/>
  <c r="K39" i="51" s="1"/>
  <c r="J22" i="51"/>
  <c r="K22" i="51" s="1"/>
  <c r="J28" i="51"/>
  <c r="J32" i="51"/>
  <c r="K32" i="51" s="1"/>
  <c r="J30" i="51"/>
  <c r="K30" i="51" s="1"/>
  <c r="J27" i="51"/>
  <c r="K27" i="51" s="1"/>
  <c r="J21" i="51"/>
  <c r="K21" i="51" s="1"/>
  <c r="J14" i="51"/>
  <c r="K14" i="51" s="1"/>
  <c r="J36" i="51"/>
  <c r="K36" i="51" s="1"/>
  <c r="J29" i="51"/>
  <c r="K29" i="51" s="1"/>
  <c r="J18" i="51"/>
  <c r="K18" i="51" s="1"/>
  <c r="J19" i="51"/>
  <c r="K19" i="51" s="1"/>
  <c r="J20" i="51"/>
  <c r="K20" i="51" s="1"/>
  <c r="J40" i="51"/>
  <c r="K40" i="51" s="1"/>
  <c r="J11" i="51"/>
  <c r="K11" i="51" s="1"/>
  <c r="A229" i="47"/>
  <c r="A229" i="17"/>
  <c r="A229" i="21"/>
  <c r="A229" i="31"/>
  <c r="A229" i="44"/>
  <c r="A229" i="19"/>
  <c r="A229" i="42"/>
  <c r="A229" i="33"/>
  <c r="A229" i="35"/>
  <c r="A229" i="26"/>
  <c r="A229" i="48"/>
  <c r="A229" i="46"/>
  <c r="A229" i="23"/>
  <c r="A229" i="18"/>
  <c r="A229" i="25"/>
  <c r="A229" i="39"/>
  <c r="A229" i="37"/>
  <c r="A229" i="7"/>
  <c r="A229" i="8"/>
  <c r="A229" i="45"/>
  <c r="A229" i="43"/>
  <c r="A229" i="16"/>
  <c r="A229" i="4"/>
  <c r="A229" i="30"/>
  <c r="A229" i="36"/>
  <c r="A229" i="34"/>
  <c r="A229" i="11"/>
  <c r="A229" i="49"/>
  <c r="A229" i="32"/>
  <c r="A229" i="14"/>
  <c r="A229" i="29"/>
  <c r="A229" i="41"/>
  <c r="A229" i="13"/>
  <c r="A229" i="38"/>
  <c r="F18" i="51"/>
  <c r="F31" i="51"/>
  <c r="F22" i="51"/>
  <c r="E29" i="51"/>
  <c r="F19" i="51"/>
  <c r="F34" i="51"/>
  <c r="F26" i="51"/>
  <c r="E24" i="51"/>
  <c r="E31" i="51"/>
  <c r="F23" i="51"/>
  <c r="E17" i="51"/>
  <c r="E13" i="51"/>
  <c r="F11" i="51"/>
  <c r="E14" i="51"/>
  <c r="E28" i="51"/>
  <c r="E18" i="51"/>
  <c r="F28" i="51"/>
  <c r="E25" i="51"/>
  <c r="E38" i="51"/>
  <c r="F30" i="51"/>
  <c r="E10" i="51"/>
  <c r="F25" i="51"/>
  <c r="E26" i="51"/>
  <c r="E35" i="51"/>
  <c r="F40" i="51"/>
  <c r="F10" i="51"/>
  <c r="E9" i="51"/>
  <c r="E33" i="51"/>
  <c r="F12" i="51"/>
  <c r="E36" i="51"/>
  <c r="E37" i="51"/>
  <c r="F17" i="51"/>
  <c r="F15" i="51"/>
  <c r="E40" i="51"/>
  <c r="F37" i="51"/>
  <c r="E39" i="51"/>
  <c r="F13" i="51"/>
  <c r="F32" i="51"/>
  <c r="F33" i="51"/>
  <c r="E22" i="51"/>
  <c r="F39" i="51"/>
  <c r="F38" i="51"/>
  <c r="F35" i="51"/>
  <c r="E21" i="51"/>
  <c r="E27" i="51"/>
  <c r="E16" i="51"/>
  <c r="F27" i="51"/>
  <c r="E19" i="51"/>
  <c r="F24" i="51"/>
  <c r="F21" i="51"/>
  <c r="F29" i="51"/>
  <c r="E34" i="51"/>
  <c r="E23" i="51"/>
  <c r="F14" i="51"/>
  <c r="F9" i="51"/>
  <c r="E20" i="51"/>
  <c r="E11" i="51"/>
  <c r="F20" i="51"/>
  <c r="F16" i="51"/>
  <c r="E30" i="51"/>
  <c r="E15" i="51"/>
  <c r="E32" i="51"/>
  <c r="E12" i="51"/>
  <c r="F36" i="51"/>
  <c r="K28" i="51" l="1"/>
  <c r="K23" i="51"/>
  <c r="K38" i="51"/>
  <c r="R201" i="16"/>
  <c r="R229" i="16" s="1"/>
  <c r="AA2" i="16"/>
  <c r="B13" i="16"/>
  <c r="B7" i="51" s="1"/>
  <c r="E8" i="51"/>
  <c r="F8" i="51"/>
  <c r="G8" i="51"/>
  <c r="I8" i="51"/>
  <c r="C8" i="51"/>
  <c r="H8" i="51"/>
  <c r="D8" i="51"/>
  <c r="J8" i="51" l="1"/>
  <c r="K8" i="51" s="1"/>
  <c r="M26" i="51"/>
  <c r="M25" i="51"/>
  <c r="C7" i="51"/>
  <c r="F7" i="51"/>
  <c r="G7" i="51"/>
  <c r="D7" i="51"/>
  <c r="E7" i="51"/>
  <c r="I7" i="51"/>
  <c r="J7" i="51" l="1"/>
  <c r="K7" i="51" s="1"/>
  <c r="H7"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Janko Kozole</author>
  </authors>
  <commentList>
    <comment ref="C19" authorId="0" shapeId="0" xr:uid="{00000000-0006-0000-1600-000001000000}">
      <text>
        <r>
          <rPr>
            <b/>
            <sz val="9"/>
            <color indexed="81"/>
            <rFont val="Segoe UI"/>
            <charset val="1"/>
          </rPr>
          <t>popravljeno
iz 1000 na 1</t>
        </r>
      </text>
    </comment>
    <comment ref="C41" authorId="0" shapeId="0" xr:uid="{00000000-0006-0000-1600-000002000000}">
      <text>
        <r>
          <rPr>
            <b/>
            <sz val="9"/>
            <color indexed="81"/>
            <rFont val="Segoe UI"/>
            <charset val="1"/>
          </rPr>
          <t>popravljeno
iz 50 na 500</t>
        </r>
      </text>
    </comment>
    <comment ref="C96" authorId="0" shapeId="0" xr:uid="{00000000-0006-0000-1600-000003000000}">
      <text>
        <r>
          <rPr>
            <b/>
            <sz val="9"/>
            <color indexed="81"/>
            <rFont val="Segoe UI"/>
            <charset val="1"/>
          </rPr>
          <t>popravljeno
iz 900 na 1</t>
        </r>
      </text>
    </comment>
  </commentList>
</comments>
</file>

<file path=xl/sharedStrings.xml><?xml version="1.0" encoding="utf-8"?>
<sst xmlns="http://schemas.openxmlformats.org/spreadsheetml/2006/main" count="6998" uniqueCount="1121">
  <si>
    <t>Zap. št.</t>
  </si>
  <si>
    <t>Ponudnik:</t>
  </si>
  <si>
    <t>ID za DDV:</t>
  </si>
  <si>
    <t>naslov:</t>
  </si>
  <si>
    <t>Kraj in datum:</t>
  </si>
  <si>
    <t>Podpis odgovorne osebe:</t>
  </si>
  <si>
    <t>PREDRAČUN</t>
  </si>
  <si>
    <t>transakcijski račun:</t>
  </si>
  <si>
    <t>št. živil po merilu - embalaža</t>
  </si>
  <si>
    <t>št. živil po merilu - več ekoloških živil</t>
  </si>
  <si>
    <t>Sklop</t>
  </si>
  <si>
    <t>Naročeni
atrikli</t>
  </si>
  <si>
    <t>VSI
atrikli</t>
  </si>
  <si>
    <r>
      <t xml:space="preserve">Štev. artiklov
 </t>
    </r>
    <r>
      <rPr>
        <sz val="11"/>
        <color theme="1"/>
        <rFont val="Calibri"/>
        <family val="2"/>
        <charset val="238"/>
        <scheme val="minor"/>
      </rPr>
      <t>X        od</t>
    </r>
  </si>
  <si>
    <r>
      <t xml:space="preserve">NAROČNIK: </t>
    </r>
    <r>
      <rPr>
        <b/>
        <sz val="11"/>
        <color theme="1"/>
        <rFont val="Calibri"/>
        <family val="2"/>
        <charset val="238"/>
        <scheme val="minor"/>
      </rPr>
      <t>OSNOVNA ŠOLA JANKA MODRA, DOL PRI LJUBLJANI</t>
    </r>
  </si>
  <si>
    <t>POVZETEK PONUDBE</t>
  </si>
  <si>
    <t>DDV</t>
  </si>
  <si>
    <t>ŠT.
ART.</t>
  </si>
  <si>
    <t>kg</t>
  </si>
  <si>
    <t>kom</t>
  </si>
  <si>
    <t>l</t>
  </si>
  <si>
    <r>
      <rPr>
        <b/>
        <sz val="11"/>
        <color indexed="8"/>
        <rFont val="Calibri"/>
        <family val="2"/>
        <charset val="238"/>
        <scheme val="minor"/>
      </rPr>
      <t>OPOMBE:</t>
    </r>
    <r>
      <rPr>
        <sz val="11"/>
        <color indexed="8"/>
        <rFont val="Calibri"/>
        <family val="2"/>
        <charset val="238"/>
        <scheme val="minor"/>
      </rPr>
      <t xml:space="preserve">
Zahteve naročnika v zvezi s posamezno vrsto prehrambenega blaga so navedene v splošnih in posebnih pogojih razpisne dokumentacije.Vsi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Meso mora biti očiščeno veznega tkiva in odvečne maščobe. 
Pri izdelavi predračuna so upoštevane zahtevane enote mere ter vse strokovne in ostale zahteve naročnika.
Seznanjeni smo z dejstvom, da se razpisane količine blaga med letom lahko spremenijo.
Dostava blaga se vrši naslednji dan od uradnega prejema naročila najkasneje </t>
    </r>
    <r>
      <rPr>
        <b/>
        <sz val="11"/>
        <rFont val="Calibri"/>
        <family val="2"/>
        <charset val="238"/>
        <scheme val="minor"/>
      </rPr>
      <t>od 5:30 do 6:30</t>
    </r>
    <r>
      <rPr>
        <sz val="11"/>
        <color indexed="8"/>
        <rFont val="Calibri"/>
        <family val="2"/>
        <charset val="238"/>
        <scheme val="minor"/>
      </rPr>
      <t xml:space="preserve"> zjutraj za tekoči dan porabe na lokacijo </t>
    </r>
    <r>
      <rPr>
        <b/>
        <sz val="11"/>
        <color indexed="8"/>
        <rFont val="Calibri"/>
        <family val="2"/>
        <charset val="238"/>
        <scheme val="minor"/>
      </rPr>
      <t xml:space="preserve"> OŠ Janka Modra, Dol pri Ljubljani, Videm 17; Vrtec pri OŠ Janka Modra, Dol pri Ljubljani, Videm 17 c; PŠ  Dolsko, Dolsko 85.</t>
    </r>
    <r>
      <rPr>
        <sz val="11"/>
        <color indexed="8"/>
        <rFont val="Calibri"/>
        <family val="2"/>
        <charset val="238"/>
        <scheme val="minor"/>
      </rPr>
      <t xml:space="preserve">
</t>
    </r>
  </si>
  <si>
    <r>
      <rPr>
        <b/>
        <sz val="11"/>
        <color theme="1"/>
        <rFont val="Calibri"/>
        <family val="2"/>
        <charset val="238"/>
        <scheme val="minor"/>
      </rPr>
      <t>OPOMBE:</t>
    </r>
    <r>
      <rPr>
        <sz val="11"/>
        <color theme="1"/>
        <rFont val="Calibri"/>
        <family val="2"/>
        <charset val="238"/>
        <scheme val="minor"/>
      </rPr>
      <t xml:space="preserve">
Zahteve naročnika v zvezi s posamezno vrsto prehrambenega blaga so navedene v splošnih in posebnih pogojih razpisne dokumentacije.Vsi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</si>
  <si>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rPr>
        <b/>
        <sz val="11"/>
        <color theme="1"/>
        <rFont val="Calibri"/>
        <family val="2"/>
        <charset val="238"/>
        <scheme val="minor"/>
      </rPr>
      <t>OPOMBE:</t>
    </r>
    <r>
      <rPr>
        <sz val="11"/>
        <color theme="1"/>
        <rFont val="Calibri"/>
        <family val="2"/>
        <charset val="238"/>
        <scheme val="minor"/>
      </rPr>
      <t xml:space="preserve">
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Sveže ohlajeno, s središčno temperaturo od -2 °C do +4 °C; naveden mora biti izvor mesa.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</si>
  <si>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Meso mora biti, čvrste konzistence, nepoškodovano, značilnega vonja in okusa, brez tujih priokusov in vonjev; po toplotni obdelavi mora imeti meso prijeten vonj in okus, značilno barvo in ne sme razpadati, ribe očiščene, fileji približno enake velikosti oz. teže.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</si>
  <si>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rPr>
        <b/>
        <sz val="11"/>
        <color theme="1"/>
        <rFont val="Calibri"/>
        <family val="2"/>
        <charset val="238"/>
        <scheme val="minor"/>
      </rP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</si>
  <si>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</si>
  <si>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</si>
  <si>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Pakirano mora biti v originalno, neodprto embalažo primerno za živila opremljeno z deklaracijo.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</si>
  <si>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Naročnik zahteva porcijsko sadje, tako da teža posameznega sadeža ne prekorači normativa za prehrano otrok oz. 100-120 g, za banane pa 150 g. Naročnik lahko naroča sadje po kosih.  Pakirano mora biti v  embalažo primerno za živila opremljeno z deklaracijo.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</si>
  <si>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Suho sadje ne sme biti konzervirano s kemičnimi konzervansi. Pakirano mora biti v originalno, neodprto embalažo primerno za živila opremljeno z deklaracijo.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</si>
  <si>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t>
    </r>
    <r>
      <rPr>
        <b/>
        <sz val="11"/>
        <color theme="1"/>
        <rFont val="Calibri"/>
        <family val="2"/>
        <charset val="238"/>
        <scheme val="minor"/>
      </rPr>
      <t>MESO MORA BITI SVEŽE!  ZAMRZNJENO ALI ODTALJENO MESO BO NAROČNIK ZAVRNIL!</t>
    </r>
    <r>
      <rPr>
        <sz val="11"/>
        <color theme="1"/>
        <rFont val="Calibri"/>
        <family val="2"/>
        <charset val="238"/>
        <scheme val="minor"/>
      </rPr>
      <t xml:space="preserve"> Narezano meso so kocke 1x1 cm, 2x2 cm ali zrezki 60-150 g glede na zahteve naročnika. Blago v ponudbi je I. kakovostnega razreda.
</t>
    </r>
    <r>
      <rPr>
        <b/>
        <sz val="12"/>
        <color theme="1"/>
        <rFont val="Calibri"/>
        <family val="2"/>
        <charset val="238"/>
        <scheme val="minor"/>
      </rPr>
      <t>Pri vseh izdelkih se priloži ustrezen certifikat.</t>
    </r>
    <r>
      <rPr>
        <sz val="11"/>
        <color theme="1"/>
        <rFont val="Calibri"/>
        <family val="2"/>
        <charset val="238"/>
        <scheme val="minor"/>
      </rPr>
      <t xml:space="preserv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</si>
  <si>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t>
    </r>
    <r>
      <rPr>
        <b/>
        <sz val="12"/>
        <color theme="1"/>
        <rFont val="Calibri"/>
        <family val="2"/>
        <charset val="238"/>
        <scheme val="minor"/>
      </rPr>
      <t>Pri vseh izdelkih se priloži ustrezen certifikat.</t>
    </r>
    <r>
      <rPr>
        <sz val="11"/>
        <color theme="1"/>
        <rFont val="Calibri"/>
        <family val="2"/>
        <charset val="238"/>
        <scheme val="minor"/>
      </rPr>
      <t xml:space="preserv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</si>
  <si>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Ponudnik, ki ponuja ekološko pridelano živilo, mora vložiti tudi kopijo veljavnega certifikata. Na kopijo certifikata naj ponudnik zapiše zaporedno številko oz. številke iz prvega stolpca tabele, živil, za katere prilaga veljavno kopijo certifikata. </t>
    </r>
    <r>
      <rPr>
        <i/>
        <u/>
        <sz val="11"/>
        <color theme="1"/>
        <rFont val="Calibri"/>
        <family val="2"/>
        <charset val="238"/>
        <scheme val="minor"/>
      </rPr>
      <t>Primer: če ponudnik prilaga kopijo certifikata za ekološko pridelane HRUŠKE in POMARANČE, na certifikat zapiše številko 4  in 2.</t>
    </r>
    <r>
      <rPr>
        <sz val="11"/>
        <color theme="1"/>
        <rFont val="Calibri"/>
        <family val="2"/>
        <charset val="238"/>
        <scheme val="minor"/>
      </rPr>
      <t xml:space="preserve">
Kadar je ponudnik le distributer in ne proizvajalec, mora poleg certifikata za ekološko živilo priložiti tudi kopijo certifikata za distribucijo ekoloških živil, ki se glasi na njegovo ime.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</si>
  <si>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Ponudnik, ki ponuja ekološko pridelano živilo, mora vložiti tudi kopijo veljavnega certifikata. Na kopijo certifikata naj ponudnik zapiše zaporedno številko oz. številke iz prvega stolpca tabele, živil, za katere prilaga veljavno kopijo certifikata. </t>
    </r>
    <r>
      <rPr>
        <i/>
        <u/>
        <sz val="11"/>
        <color theme="1"/>
        <rFont val="Calibri"/>
        <family val="2"/>
        <charset val="238"/>
        <scheme val="minor"/>
      </rPr>
      <t>Primer: če ponudnik prilaga kopijo certifikata za ekološko pridelano ZELENO SOLATO in CVETAČO, na certifikat zapiše številko 14.  in 3.</t>
    </r>
    <r>
      <rPr>
        <sz val="11"/>
        <color theme="1"/>
        <rFont val="Calibri"/>
        <family val="2"/>
        <charset val="238"/>
        <scheme val="minor"/>
      </rPr>
      <t xml:space="preserve">
Kadar je ponudnik le distributer in ne proizvajalec, mora poleg certifikata za ekološko živilo priložiti tudi kopijo certifikata za distribucijo ekoloških živil, ki se glasi na njegovo ime.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</si>
  <si>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Ponudnik, ki ponuja ekološko pridelano živilo, mora vložiti tudi kopijo veljavnega certifikata. Na kopijo certifikata naj ponudnik zapiše zaporedno številko oz. številke iz prvega stolpca tabele, živil, za katere prilaga veljavno kopijo certifikata. </t>
    </r>
    <r>
      <rPr>
        <i/>
        <u/>
        <sz val="11"/>
        <color theme="1"/>
        <rFont val="Calibri"/>
        <family val="2"/>
        <charset val="238"/>
        <scheme val="minor"/>
      </rPr>
      <t>Primer: če ponudnik prilaga kopijo certifikata za ekološko pridelano ZELENO SOLATO in CVETAČO, na certifikat zapiše številko 14  in 3.</t>
    </r>
    <r>
      <rPr>
        <sz val="11"/>
        <color theme="1"/>
        <rFont val="Calibri"/>
        <family val="2"/>
        <charset val="238"/>
        <scheme val="minor"/>
      </rPr>
      <t xml:space="preserve">
Kadar je ponudnik le distributer in ne proizvajalec, mora poleg certifikata za ekološko živilo priložiti tudi kopijo certifikata za distribucijo ekoloških živil, ki se glasi na njegovo ime.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</si>
  <si>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</si>
  <si>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t>Štev.
EKO</t>
  </si>
  <si>
    <t>Štev.
EMB</t>
  </si>
  <si>
    <t>naziv</t>
  </si>
  <si>
    <t>SKUPNA VREDNOST SKLOPA</t>
  </si>
  <si>
    <t>ŽIVILA</t>
  </si>
  <si>
    <t>okvirna količina</t>
  </si>
  <si>
    <t>končna cena za okvirno količino
z DDV</t>
  </si>
  <si>
    <t>teža oz. volumen ponujenega živila</t>
  </si>
  <si>
    <t>cena ponujenega živila z DDV</t>
  </si>
  <si>
    <t>Žig:</t>
  </si>
  <si>
    <r>
      <t xml:space="preserve">cena na enoto mere </t>
    </r>
    <r>
      <rPr>
        <b/>
        <sz val="10"/>
        <color rgb="FFC00000"/>
        <rFont val="Calibri"/>
        <family val="2"/>
        <charset val="238"/>
        <scheme val="minor"/>
      </rPr>
      <t>[EM]</t>
    </r>
    <r>
      <rPr>
        <b/>
        <sz val="10"/>
        <color theme="1"/>
        <rFont val="Calibri"/>
        <family val="2"/>
        <charset val="238"/>
        <scheme val="minor"/>
      </rPr>
      <t xml:space="preserve">
z DDV</t>
    </r>
  </si>
  <si>
    <t>trgovsko ime, blagovna znamka oz. naziv ponujenega živila</t>
  </si>
  <si>
    <r>
      <t xml:space="preserve">enota mere </t>
    </r>
    <r>
      <rPr>
        <b/>
        <sz val="10"/>
        <color rgb="FFC00000"/>
        <rFont val="Calibri"/>
        <family val="2"/>
        <charset val="238"/>
        <scheme val="minor"/>
      </rPr>
      <t>[EM]</t>
    </r>
  </si>
  <si>
    <r>
      <t xml:space="preserve">cena na enoto </t>
    </r>
    <r>
      <rPr>
        <b/>
        <sz val="10"/>
        <color rgb="FFC00000"/>
        <rFont val="Calibri"/>
        <family val="2"/>
        <charset val="238"/>
        <scheme val="minor"/>
      </rPr>
      <t>[EM]</t>
    </r>
    <r>
      <rPr>
        <b/>
        <sz val="10"/>
        <color theme="1"/>
        <rFont val="Calibri"/>
        <family val="2"/>
        <charset val="238"/>
        <scheme val="minor"/>
      </rPr>
      <t xml:space="preserve">
brez DDV</t>
    </r>
  </si>
  <si>
    <t>ŠT.
EKO</t>
  </si>
  <si>
    <t>ŠT.
EMB</t>
  </si>
  <si>
    <t>iskana teža</t>
  </si>
  <si>
    <t>g</t>
  </si>
  <si>
    <t>x</t>
  </si>
  <si>
    <t>cena ponujenega živila
brez DDV</t>
  </si>
  <si>
    <t>= 10/9 x 2</t>
  </si>
  <si>
    <t>Živilo 2 pakirano po 1 l</t>
  </si>
  <si>
    <t>Živilo 3 pakirano po 1 kg</t>
  </si>
  <si>
    <t>=5 x DDV (9,5%)</t>
  </si>
  <si>
    <t>= 6 x 3</t>
  </si>
  <si>
    <t>=10 x DDV (9,5%)</t>
  </si>
  <si>
    <t>MLADA GOVEDINA - pleče (brez kosti), sveže, I.kat., kosi obdelani 2-3 kg, kocke 2x2 cm</t>
  </si>
  <si>
    <t>MLADA GOVEDINA -stegno, bk, sveže, I. kat., kosi obdelani 2-3 kg, zrezki očiščeni do 15 dag, kocke 2x2 cm</t>
  </si>
  <si>
    <t>GOVEJE MESO mleto</t>
  </si>
  <si>
    <t>GOVEJE KOSTI, žagane</t>
  </si>
  <si>
    <t xml:space="preserve">JUNEČJE MESO sveže, stegno, brez kosti, 0% odpadka,  v kosu ali narezano </t>
  </si>
  <si>
    <t xml:space="preserve">JUNEČJA REBRA   </t>
  </si>
  <si>
    <t>MLETO MESO  sveže, mešano svinjsko in goveje v razmerju 3:7 brez dodanih začimb</t>
  </si>
  <si>
    <t>TELEČJE PLEČE b.k., sveže, I. kat.,kosi obdelani 2-3 kg, zrezki očiščeni do 15 dag, kocke 2x2 cm</t>
  </si>
  <si>
    <t>TELEČJE STEGNO b.k., sveže, I. kat.,kosi obdelani 2-3 kg, zrezki očiščeni do 15 dag, kocke 2x2 cm</t>
  </si>
  <si>
    <t>SVINJSKO STEGNO, bk, sveže, I. kat., kosi obdelani 2-3 kg, zrezki očiščeni do 15 dag, kocke 2x2 cm</t>
  </si>
  <si>
    <t>SVINJSKO PLEČE, bk, sveže, I. kat., kosi obdelani 2-3 kg, kocke 2x2 cm</t>
  </si>
  <si>
    <t>SVINJSKI HRBET KARE, bk, sveže, I. kat.,kosi obdelani 2-3 kg</t>
  </si>
  <si>
    <t>SVINJSKE KOSTI</t>
  </si>
  <si>
    <t>ŽREBIČJE STEGNO b.k., v kosu ali narezano</t>
  </si>
  <si>
    <t>PREKAJENO MESO - svinjski vrat, bk</t>
  </si>
  <si>
    <t>PEČENICA otroška, manj začinjena, v naravnem ovoju, 60g/kos</t>
  </si>
  <si>
    <t xml:space="preserve">HRENOVKE telečje, obarjena sveža klobasa, v naravnem ovoju do 15 dag </t>
  </si>
  <si>
    <t>PRŠUT kuhan b.k., iz svinjskega mesa, I. kat., iz celega kosa, rezan na rezine</t>
  </si>
  <si>
    <t>PRŠUT pečen b.k., iz svinjskega mesa I. kat., iz celega kosa, rezan na rezine</t>
  </si>
  <si>
    <t>KLOBASA KRANJSKA *ali enakovredno</t>
  </si>
  <si>
    <t>ŠUNKA, PREŠANA pusta šunka v ovoju - pasteriziran izdelek iz celih kosov svinjskega mesa ali razrezanega svinjskega mesa brez mesnega testa, rezana na rezine narezana na 15 g</t>
  </si>
  <si>
    <t>ZAŠINEK, kraški</t>
  </si>
  <si>
    <t>SALAMA, MORTADELA-  poltrajna pasterizirana salama iz svinjskega mesa, reznana na rezine</t>
  </si>
  <si>
    <t>SALAMA, trajna, kmečka, narezana</t>
  </si>
  <si>
    <t>SALAMA, trajna, narezana, manj začinjena</t>
  </si>
  <si>
    <t>SVINJSKA REBRA, prekajena</t>
  </si>
  <si>
    <t>PRŠUT, kraški, v kosu ali narezan</t>
  </si>
  <si>
    <t>PAŠTETA puranja, 45 g</t>
  </si>
  <si>
    <t>PAŠTETA piščančja, 50 g</t>
  </si>
  <si>
    <t>JETRNA PAŠTETA, brez konzervansov 850g - 1 kg</t>
  </si>
  <si>
    <t>OCVIRKI suhi, 1 kg</t>
  </si>
  <si>
    <t>SVINJSKA MAST</t>
  </si>
  <si>
    <t>HRENOVKA BREZGLUTENSKA 60 g</t>
  </si>
  <si>
    <t>MESNA NABODALA začinjena 40g - 50 g</t>
  </si>
  <si>
    <t>PARIŠKA SALAMA - obarjena pasterizirana klobasa iz svinjskega mesa, rezana na rezine</t>
  </si>
  <si>
    <t xml:space="preserve">PIŠČANČJI file -prsi, bk in kože, sveže, zrezki narezani na 12-15 dag, kocke 2x2 cm  </t>
  </si>
  <si>
    <t>PIŠČANČJA   BEDRA,  s  kožo in kostmi od 210 do 230 g na kos</t>
  </si>
  <si>
    <t>PIŠČANČJE KRAČE, 120 gr</t>
  </si>
  <si>
    <t>PIŠČANČJE STEGNO sveže, brez kosti in kože</t>
  </si>
  <si>
    <t>PIŠČANČJE MESO v kosih, prsa, sveže, brez kože in kosti</t>
  </si>
  <si>
    <t>PIŠČANČJE PERUTI</t>
  </si>
  <si>
    <t>PIŠČANČJE PRSI s kostmi,  od 210-230g na kos</t>
  </si>
  <si>
    <t xml:space="preserve">PIŠČANČJI FILE  mleto </t>
  </si>
  <si>
    <t>PIŠČANČJE NABODALO, narezano na koščke in skupaj z zelenjavo biti mora vsaj 75% mesa in 15% zelenjave, brez konzervansov nataknjeno na leseno paličico, 40 do 50 g/kos</t>
  </si>
  <si>
    <t>PIŠČANČJE HRENOVKE BREZ OVOJA - obarjena sveža klobasa do 15 dag</t>
  </si>
  <si>
    <t>PIŠČANČJE PRSI v ovitku - poltrajen izdelek, brez konzervansev, enakomeren homogen prerez,  količine dodanih sestavin, začimb in aditivov morajo ustrezati pravilnikom; poleg zakonsko predpisanih podatkov mora deklaracija izdelka vsebovati tudi podatke o poreklu mesa oz. surovin</t>
  </si>
  <si>
    <t>PAŠTETA kokošja, 92 g brez konzervansov in aditivov</t>
  </si>
  <si>
    <t>PAŠTETA piščančja 50 g</t>
  </si>
  <si>
    <t xml:space="preserve">PURANJE STEGNO brez kosti in kože, narezano na koščke </t>
  </si>
  <si>
    <t>PURANJI FILE, prsa, bk, sveže, obdelani kosi,zrezki narezani na 12-15 dag, kocke 2x2 cm</t>
  </si>
  <si>
    <t>PURANJE MESO mleto</t>
  </si>
  <si>
    <t>PURANJI ŠINK brez ojačevalcev okusa, konzerv. (v kosu, narezano)</t>
  </si>
  <si>
    <t>PURANJE HRENOVKE, brez aditivov 60g/kos</t>
  </si>
  <si>
    <t>PURANJA ŠUNKA v ovitku - poltrajen izdelek, brez konzervansev, enakomeren, homogen prerez</t>
  </si>
  <si>
    <t>PERUTNINSKI polpeti, 20 - 30 g/kos</t>
  </si>
  <si>
    <t xml:space="preserve">FILE LOSOSA BKK, porcijski do 15 dag, kocke 2x2 cm, 1. kvalitete, rinf., globoko zamrznjen, kot Keta losos </t>
  </si>
  <si>
    <t>OSLIČ - file, zmrznjen, paniran (enakomerno obložena s panado, ki ne sme odstopati; mesa naj bo nad 60 %, panirne mase do 40 %), 1 kg</t>
  </si>
  <si>
    <t>MORSKI PES kotlet I. kategorije, očiščen, max 15-20% ledene glazure, globoko zamrznjen</t>
  </si>
  <si>
    <t>LIGNJI, očiščeni, sveži, narezani, 1kg</t>
  </si>
  <si>
    <t>OSLIČ  file brez kosti-merlucius hubbsi - argentinski oslič,  očiščeni I. kvalitete, interfoliran, globoko zamrznjen</t>
  </si>
  <si>
    <t>PANGA file brez kosti in kože max 15-20%ledene glazure, interfoliran</t>
  </si>
  <si>
    <t>ALJAŠKI polak-file, zamrznjen</t>
  </si>
  <si>
    <t>ZAMRZNJENI OSLIČ medaljoni 1. kvalitete 90-120g</t>
  </si>
  <si>
    <t>TUNA porcijska 175 g - 220 g, rumenoplavuta</t>
  </si>
  <si>
    <t>ZAMRZNJENI LIGNJI očiščeni in narezani, patagonica 1. kvalitete</t>
  </si>
  <si>
    <t>POSTRVI, sveže, brez kosti, file, očiščeno, 100g - 120 g</t>
  </si>
  <si>
    <t>SOM file, sveži I. kvalitete, brez kosti, 120 g - 180 g očiščeno</t>
  </si>
  <si>
    <t>Kokošja jajca, sveža, A razred, L velikost (63 do 73 g), talne reje, čista, nepoškodovana površina, pak. Karton</t>
  </si>
  <si>
    <t>Kokošja jajca iz proste reje, A kakovost, M velikost</t>
  </si>
  <si>
    <t xml:space="preserve">Mleko, z najmanj 3,5% mm, visoko pasterizirano in homogenizirano,   embalaža rinfuza, 10 - 15 l </t>
  </si>
  <si>
    <t>Mleko - pasterizirano, homogenizirano mleko z najmanj 1,5% - 1,8% m.m.,   embalaža rinfuza 10 - 15 l</t>
  </si>
  <si>
    <t>Mleko - pasterizirano, homogenizirano mleko s 1,5% - 1,8% m.m.,  tetra brick embal., 1 l</t>
  </si>
  <si>
    <t>Mleko z najmanj 3,5% mm, vis.paster. , homogenizirano tetra brick embal., 1 l</t>
  </si>
  <si>
    <t>Mleko, z najmanj 3,5% mm, ,  sterilizirano, tetra brick embalaža, 1 l</t>
  </si>
  <si>
    <t>Mleko, z najmanj 1,5 - 1,8 % mm, 1/1 l,  sterilizirano, tetra brick embalaža</t>
  </si>
  <si>
    <t>Mleko, z najmanj 3,5% mm, kratkotrajno sterilizirano, tetra brick embalaža, 200 ml</t>
  </si>
  <si>
    <t>Mleko čokoladno iz steriliziranega, homogeniziranega mleka s 0,5% - 1,2% m.m. in najmanj 0,5 % dodanega kakava ali čokolade , 200 ml</t>
  </si>
  <si>
    <t>Mleko  brez laktoze, 1,6 % mm , 1 l</t>
  </si>
  <si>
    <t>Jogurt naravni- tekoči  3,2 % mm , 250 g</t>
  </si>
  <si>
    <t xml:space="preserve">Jogurt naravni tekoči 3,2%mm, 1 l </t>
  </si>
  <si>
    <t xml:space="preserve">Jogurt naravni(tekoči)  1,3% - 1,6% m.m., brez konzervansov in drugih aditivov, 1 l </t>
  </si>
  <si>
    <t>Sadni jogurt s 2,6 - 3,5% m.m., min. 10% dodanega sadja ali sadnega pripravka, brez konzervansov, umetnih sladil in drugih aditivov, različni okusi , 150 g  - 180 g</t>
  </si>
  <si>
    <t>Sadni jogurt s 1,1 - 1,6% m.m., min. 10% dodanega sadja ali sadnega pripravka, brez konzervansov, umetnih sladil in drugih aditivov, različni okusi , 150 g</t>
  </si>
  <si>
    <t>Sadni jogurt s 1,1 - 1,6% m.m., min. 10% dodanega sadja ali sadnega pripravka, brez konzervansov, umetnih sladil in drugih aditivov, različni okusi , 0,5 l</t>
  </si>
  <si>
    <t xml:space="preserve">Sadni jogurt s 1,1 - 1,6 m.m., min. 10% dodanega sadja ali sadnega pripravka, brez konzervansov, umetnih sladil in drugih aditivov, različni okusi, 1 l </t>
  </si>
  <si>
    <t>Naravni probiotični jogurt  s 1,1% - 1,6% m.m., obogaten s probiotičnimi kulturami, brez konzervansov in drugih aditivov, 150 g</t>
  </si>
  <si>
    <t>Naravni probiotični jogurt, 1,1% - 1,6% m.m., obogaten s probiotičnimi kulturami, brez konzervansov in drugih aditivov, 0,5 l</t>
  </si>
  <si>
    <t>Sadni probiotični jogurt  s 1,1% - 1,6% m.m., obogaten s probiotičnimi kulturami, min. 10% dodanega sadja ali sadnega pripravka, brez konzervansov, umetnih sladil in drugih aditivov, različni okusi, 150 g</t>
  </si>
  <si>
    <t>Sadni probiotični jogurt, s 1,1% - 1,6% m.m., obogaten s probiotičnimi kulturami, min. 10% dodanega sadja ali sadnega pripravka, brez konzervansov, umetnih sladil in drugih aditivov, različni okusi, 0,5 l</t>
  </si>
  <si>
    <t>Kislo mleko 3,2 % mm 180 g</t>
  </si>
  <si>
    <t>Kisla smetana, dobljena s fermentiranjem pasterizirane, homogenizirane smetane z najmanj 18% m.m., brez konzervansov in drugih aditivov, 180 g</t>
  </si>
  <si>
    <t>Kisla smetana Mileram, dobljena s fermentiranjem pasterizirane, homogenizirane smetane z najmanj 18% m.m., brez konzervansov in drugih aditivov, 400 g</t>
  </si>
  <si>
    <t>Kozje mleko, 0,5 l</t>
  </si>
  <si>
    <t>Kefir naravni, 150 g</t>
  </si>
  <si>
    <t>Kefir sadni, 150 g</t>
  </si>
  <si>
    <t>Sladka smetana, pasterizirana s 20% - 40% m.m., 1 l</t>
  </si>
  <si>
    <t>Sladka smetana, pasterizirana s 20% - 40% m.m., brez konzervansov in drugih aditivov, 250 ml</t>
  </si>
  <si>
    <t>Sveža skuta (nepasirana) iz svežega sira z najmanj 35% m.m. v suhi snovi, 500 g</t>
  </si>
  <si>
    <t>Sveža lahka skuta iz svežega sira s do 10% m.m. v suhi snovi, 500 g</t>
  </si>
  <si>
    <t>Sadna skuta (desertna) iz svežega sira s 5% - 10% m.m. v suhi snovi, min. 15% sadja ali sadnega pripravka, brez konzervansov, umetnih sladil in drugih aditivov, različni okusi, 110 g</t>
  </si>
  <si>
    <t>Naravna skuta (desertna) iz svežega sira s 5% - 10% m.m. v suhi snovi,  brez konzervansov,  aditivov, 110 g</t>
  </si>
  <si>
    <t>Sir - trdi mastni sir, tip ementalec ali enakovredno z najmanj 45% m.m. v suhi snovi in najmanj 50% suhe snovi, brez konzervansov in drugih aditivov, rezan na rezine</t>
  </si>
  <si>
    <t xml:space="preserve">Sir - poltrdi mastni sir, tip gauda, edamec, jošt  ali enakovredno z najmanj 45% m.m. v suhi snovi in najmanj 50% suhe snovi, </t>
  </si>
  <si>
    <t>Sir - poltrdi mastni sir, tip lahki jošt, šmarski rok ali enakovredno z 25  - 35  % m.m. v suhi snovi in najmanj 50% suhe snovi, brez konzervansov in drugih aditivov</t>
  </si>
  <si>
    <t>Sir - riban, 5 kg</t>
  </si>
  <si>
    <t>Surovo maslo  I. vrsta , 250 g</t>
  </si>
  <si>
    <t>Surovo maslo I. kvalitete iz pasterizirane smetane z najmanj 82% m.m., brez konzervansov in drugih aditivov, 15 g</t>
  </si>
  <si>
    <t>Mlečni namaz z različnimi okusi iz kisle smetane z do 20% m.m., brez konzervansov in drugih aditivov, 30 g</t>
  </si>
  <si>
    <t>Mlečni namaz z različnimi okusi iz kisle smetane z do 20% m.m., brez konzervansov in drugih aditivov, 140 g</t>
  </si>
  <si>
    <t>Sirni namaz z različnimi okusi iz svežega sira z do 20% m.m., brez konzervansov in drugih aditivov, različni okusi, 140 g</t>
  </si>
  <si>
    <t>Sirni namaz iz svežega sira z do 20% m.m., brez konzervansov in drugih aditivov, 2,5 kg</t>
  </si>
  <si>
    <t xml:space="preserve">Puding mlečni čokoladni brez smetane 150 g </t>
  </si>
  <si>
    <t xml:space="preserve">Puding mlečni vanilija brez smetane, 150 g </t>
  </si>
  <si>
    <t>Jogurtova smetana s sadjem (desert) , 150 g</t>
  </si>
  <si>
    <t>Skuta s podloženim sadjem, 120 g</t>
  </si>
  <si>
    <t>Jogurtov mousse, 150 g</t>
  </si>
  <si>
    <t>Jogurt desertni, 150 g</t>
  </si>
  <si>
    <t>Mozzarela 150 g</t>
  </si>
  <si>
    <t>Smetana za kuhanje, 1 l</t>
  </si>
  <si>
    <t>Skuta polnomastna, 2,5  kg</t>
  </si>
  <si>
    <t>Skuta pusta, 2,5 kg</t>
  </si>
  <si>
    <t>Skuta polnomastna 500 g</t>
  </si>
  <si>
    <t>Skuta pusta, 250 g</t>
  </si>
  <si>
    <t>Sadni pinjenec, 220 g</t>
  </si>
  <si>
    <t>Naravni pinjenec, 220 g</t>
  </si>
  <si>
    <t>Sladoled  v lončku, različni okusi, 120 ml</t>
  </si>
  <si>
    <t>Sladoled - kornet, različni okusi, 120 ml</t>
  </si>
  <si>
    <t>Sladoled - lučka, različni okusi, 70 ml</t>
  </si>
  <si>
    <t>sladoled - lučka vodna , 70 ml</t>
  </si>
  <si>
    <t>Sladoled - banjica, različni mlečni okusi, 1/1 l</t>
  </si>
  <si>
    <t>Sladoled - banjica, različni mlečni okusi, 4 l</t>
  </si>
  <si>
    <t>Jogurt naravni brez laktoze, 1,6 % mm,0,5 l</t>
  </si>
  <si>
    <t>Sir brez laktoze, 250 - 350 g</t>
  </si>
  <si>
    <t>Grški tip jogurta s podloženim sadjem, 150 g</t>
  </si>
  <si>
    <t>ml</t>
  </si>
  <si>
    <t>Sir - prekmastni topljeni sir za mazanje z najmanj 75% sira, najmanj 55% m.m. v suhi snovi in najmanj 44% suhe snovi, brez konzervansov teža 17,5 g x 8 trikotnikov, 140 g</t>
  </si>
  <si>
    <t>KRUH, graham, brez dodatkov (dietni), hlebec, rezan, pakiran, 800g - 1 kg</t>
  </si>
  <si>
    <t xml:space="preserve">KRUH, graham, brez dodatkov (dietni), štruca, narezan, 800g - 1 kg </t>
  </si>
  <si>
    <t>KRUH koruzni brez aditivov, rezan, pakiran, 800g - 1 kg</t>
  </si>
  <si>
    <t>KRUH koruzni z manj soli (vsaj 30% manj soli), rezan, pakiran, 800g - 1 kg</t>
  </si>
  <si>
    <t>KRUH beli z manj soli (vsaj 30% manj soli), rezan, pakiran, 800g - 1 kg</t>
  </si>
  <si>
    <t>KRUH polbeli beli z manj soli (vsaj 30% manj soli), 800g - 1 kg</t>
  </si>
  <si>
    <t>KRUH črni z manj soli (vsaj 30% manj soli), rezan, pakiran, 800g - 1 kg</t>
  </si>
  <si>
    <t xml:space="preserve">NESLANI KRUH, 800g - 1 kg  </t>
  </si>
  <si>
    <t>KRUH, beli, štruca, rezan, pakiran, 1 kg</t>
  </si>
  <si>
    <t>KRUH, beli, v modelu, rezan, pakiran, 1 kg</t>
  </si>
  <si>
    <t>FRANCOSKA ŠTRUCA, 0,25 kg</t>
  </si>
  <si>
    <t>KRUH, polbeli ali polčrni, hlebec, rezan, pakiran, 1 kg</t>
  </si>
  <si>
    <t>KRUH, polbeli ali polčrni, štruca, narezan, pakiran, 1 kg</t>
  </si>
  <si>
    <t>KRUH, črni, T 1100, štruca, rezan ,pakiran, 1kg</t>
  </si>
  <si>
    <t>KRUH, ovseni, štruca, rezan, pakiran,1 kg</t>
  </si>
  <si>
    <t>KRUH z ovsenimi kosmiči iz pšenične moke tip 850 in dodatkom ovsenih kosmičev, rezan, pakiran, 1 kg</t>
  </si>
  <si>
    <t>KRUH, rženi, štruca, rezan, pakiran, 1 kg</t>
  </si>
  <si>
    <t>KRUH, rženi, v modelu, rezan, pakiran, 1 kg</t>
  </si>
  <si>
    <t>KRUH, koruzni, štruca, rezan, pakiran, 1 kg</t>
  </si>
  <si>
    <t>KRUH, koruzni, v modelu, rezan, pakiran, 1 kg</t>
  </si>
  <si>
    <t>KRUH, pisani  kruh iz pšenične, ajdove in koruzne moke, štruca, rezan, pakiran, 1 kg</t>
  </si>
  <si>
    <t>KRUH, pisani  kruh iz pšenične, ajdove in koruzne moke, v modelu, rezan, pakiran, 1 kg</t>
  </si>
  <si>
    <t>KRUH, graham, štruca, rezan, pakiran, 1 kg</t>
  </si>
  <si>
    <t>KRUH, graham, v modelu, rezan, pakiran, 0,75 kg</t>
  </si>
  <si>
    <t>KRUH, ajdov, štruca, rezan,pakiran, 1 kg</t>
  </si>
  <si>
    <t>KRUH, ajdov, v modelu, rezan, pakiran, 0,75 kg</t>
  </si>
  <si>
    <t>KRUH ajdov z orehi, rezan, pakiran, 1 kg</t>
  </si>
  <si>
    <t>KRUH, polnozrnati, štruca, rezan, pakiran, 1 kg</t>
  </si>
  <si>
    <t>KRUH, polnozrnati, v modelu, rezan, pakiran, 0,75 kg</t>
  </si>
  <si>
    <t>KRUH s celimi semeni , rezan, pakiran, 0,75 kg - 1 kg</t>
  </si>
  <si>
    <t>KRUH pšenični z bučnimi semeni iz mok različnih žit in različnih tipov ter dodanimi semeni , rezan, 0,75 kg</t>
  </si>
  <si>
    <t>KRUH z mletimi semeni , rezan, pakiran, 0,75 kg - 1 kg</t>
  </si>
  <si>
    <t>BREZGLUTENSKI KRUH rezan, pakiran, 0,6 kg</t>
  </si>
  <si>
    <t>KRUH brez glutena, mleka, jajc, 1 kg</t>
  </si>
  <si>
    <t>PIRIN POLNOZRNATI K. PAK rezan, pakiran, 0,5 kg</t>
  </si>
  <si>
    <t>KRUH sončnični, rezan, pakiran,  0,75 kg - 1 kg</t>
  </si>
  <si>
    <t>DROBTINE BELE , 1 kg</t>
  </si>
  <si>
    <t xml:space="preserve">DROBTINE BELE, 10 kg </t>
  </si>
  <si>
    <t>DROBTINE POLBELE, 1 kg</t>
  </si>
  <si>
    <t>PREPEČENEC beli, porcijski 40 g</t>
  </si>
  <si>
    <t xml:space="preserve">GRISINI porcijski, 25 g </t>
  </si>
  <si>
    <t xml:space="preserve">GRISINI, 70 g </t>
  </si>
  <si>
    <t>PRESTA BREZ POSIPA 35 g</t>
  </si>
  <si>
    <t>PREPEČENEC beli, 330 g</t>
  </si>
  <si>
    <t>PREPČENEC polnozrnati , 330 g</t>
  </si>
  <si>
    <t>GRISINI KLASIK 100 g</t>
  </si>
  <si>
    <t>GRISINI POLNOZRNATI 100 g</t>
  </si>
  <si>
    <t xml:space="preserve">BOMBETA , bela, 4 dag, </t>
  </si>
  <si>
    <t>BOMBETA , bela, 6 dag, rezan</t>
  </si>
  <si>
    <t>BOMBETA , bela, rezana, 8 dag</t>
  </si>
  <si>
    <t>BOMBETA , bela, rezana, 10 dag</t>
  </si>
  <si>
    <t>BOMBETA , s semeni, 4 dag</t>
  </si>
  <si>
    <t>BOMBETA , s semeni, rezana, 6 dag</t>
  </si>
  <si>
    <t>BOMBETA, s semeni, rezana, 8 dag</t>
  </si>
  <si>
    <t>BOMBETA , s semeni, rezana, 10 dag</t>
  </si>
  <si>
    <t>BOMBETA , črna, 4 dag</t>
  </si>
  <si>
    <t>BOMBETA , črna, rezana, 6 dag</t>
  </si>
  <si>
    <t>BOMBETA , črna, rezana, 8 dag</t>
  </si>
  <si>
    <t>BOMBETA , črna, rezana, 10 dag</t>
  </si>
  <si>
    <t>BOMBETA , ajdova, 4 dag</t>
  </si>
  <si>
    <t>BOMBETA , ajdova, rezana, 6 dag</t>
  </si>
  <si>
    <t>BOMBETA , ajdova, rezana, 8 dag</t>
  </si>
  <si>
    <t>BOMBETA , ajdova, rezana, 10 dag</t>
  </si>
  <si>
    <t>BOMBETA , graham, 4 dag</t>
  </si>
  <si>
    <t>BOMBETA , graham, rezana, 6 dag</t>
  </si>
  <si>
    <t>BOMBETA , graham, rezana, 8 dag</t>
  </si>
  <si>
    <t>BOMBETA , graham, rezana, 10 dag</t>
  </si>
  <si>
    <t>BOMBETA , koruzna, 4 dag</t>
  </si>
  <si>
    <t>BOMBETA , koruzna, rezana, 6 dag</t>
  </si>
  <si>
    <t>BOMBETA , koruzna, rezana, 8 dag</t>
  </si>
  <si>
    <t>BOMBETA , koruzna, rezana, 10 dag</t>
  </si>
  <si>
    <t>BOMBETA , koruzna s semeni, rezana, 8 dag</t>
  </si>
  <si>
    <t xml:space="preserve">BOMBETA, ovsena s posipom, 8 dag </t>
  </si>
  <si>
    <t>BOMBETA , ovsena, 4 dag</t>
  </si>
  <si>
    <t>BOMBETA , ovsena, rezana, 6 dag</t>
  </si>
  <si>
    <t>BOMBETA , ovsena, rezana, 8 dag</t>
  </si>
  <si>
    <t>BOMBETA , ovsena, rezana, 10 dag</t>
  </si>
  <si>
    <t>BOMBETA , polnozrnata, 4 dag</t>
  </si>
  <si>
    <t>BOMBETA , polnozrnata, rezana, 6 dag</t>
  </si>
  <si>
    <t>BOMBETA , polnozrnata, rezana, 8 dag</t>
  </si>
  <si>
    <t>BOMBETA , polnozrnata, rezana10 dag</t>
  </si>
  <si>
    <t>BOMBETA , ržena, 4 dag</t>
  </si>
  <si>
    <t>BOMBETA , sezam, 4 dag</t>
  </si>
  <si>
    <t>BOMBETA , sezam, rezana, 6 dag</t>
  </si>
  <si>
    <t>BOMBETA , sezam, rezana, 8 dag</t>
  </si>
  <si>
    <t>BOMBETA , sezam, rezana, 10 dag</t>
  </si>
  <si>
    <t>ŠTRUČKA , bela, 4 dag</t>
  </si>
  <si>
    <t>ŠTRUČKA , bela, rezana, 6 dag</t>
  </si>
  <si>
    <t>ŠTRUČKA , bela, rezana, 8 dag</t>
  </si>
  <si>
    <t>ŠTRUČKA , bela, rezana, 10 dag</t>
  </si>
  <si>
    <t>ŠTRUČKA , polbela, 4 dag</t>
  </si>
  <si>
    <t>ŠTRUČKA , polbela, rezana, 6 dag</t>
  </si>
  <si>
    <t>ŠTRUČKA , polbela, rezana, 8 dag</t>
  </si>
  <si>
    <t>ŠTRUČKA , polbela, rezana, 10 dag</t>
  </si>
  <si>
    <t>ŠTRUČKA , črna, 4 dag</t>
  </si>
  <si>
    <t>ŠTRUČKA , črna, rezana, 6 dag</t>
  </si>
  <si>
    <t>ŠTRUČKA , črna, rezana, 8 dag</t>
  </si>
  <si>
    <t>ŠTRUČKA , črna, rezana, 10 dag</t>
  </si>
  <si>
    <t>ŠTRUČKA , graham, 4 dag</t>
  </si>
  <si>
    <t>ŠTRUČKA , graham, rezana, 6 dag</t>
  </si>
  <si>
    <t>ŠTRUČKA , graham, rezana, 8 dag</t>
  </si>
  <si>
    <t>ŠTRUČKA , graham, rezana, 10 dag</t>
  </si>
  <si>
    <t>ŠTRUČKA, makova, 4 dag</t>
  </si>
  <si>
    <t>ŠTRUČKA, makova, rezana, 6 dag</t>
  </si>
  <si>
    <t>ŠTRUČKA , makova, rezana, 8 dag</t>
  </si>
  <si>
    <t>ŠTRUČKA , makova, rezana, 10 dag</t>
  </si>
  <si>
    <t>ŠTRUČKA , makova mlečna, rezana, 8 dag</t>
  </si>
  <si>
    <t>ŠTRUČKA , mlečna, pletenka ali različnih oblik, 4 dag</t>
  </si>
  <si>
    <t>ŠTRUČKA , mlečna,pletenka ali različnih oblik, 6 dag</t>
  </si>
  <si>
    <t>ŠTRUČKA , mlečna, pletenka ali različnih oblik, 8 dag</t>
  </si>
  <si>
    <t>ŠTRUČKA , mlečna, pletenka ali različnih oblik, 10 dag</t>
  </si>
  <si>
    <t>ŠTRUČKA , polnozrnata,4 dag</t>
  </si>
  <si>
    <t>ŠTRUČKA , polnozrnata, rezana, 6 dag</t>
  </si>
  <si>
    <t>ŠTRUČKA , polnozrnata, rezana, 8 dag</t>
  </si>
  <si>
    <t>ŠTRUČKA , polnozrnata, rezana, 10 dag</t>
  </si>
  <si>
    <t>ŠTRUČKA, sezam, 4 dag</t>
  </si>
  <si>
    <t>ŠTRUČKA, sezam, rezana, 6 dag</t>
  </si>
  <si>
    <t>ŠTRUČKA, sezam, rezana, 8 dag</t>
  </si>
  <si>
    <t>ŠTRUČKA, sezam, rezana, 10 dag</t>
  </si>
  <si>
    <t>ŠTRUČKA, sirova, 4 dag</t>
  </si>
  <si>
    <t>ŠTRUČKA, sirova, 6 dag</t>
  </si>
  <si>
    <t>ŠTRUČKA, sirova, 8 dag</t>
  </si>
  <si>
    <t>ŠTRUČKA, sirova, 10 dag</t>
  </si>
  <si>
    <t>ŠTRUČKA, mlečna sirova, 8 dag</t>
  </si>
  <si>
    <t>ŠTRUČKA, šunka, sir, 4 dag</t>
  </si>
  <si>
    <t>ŠTRUČKA, šunka, sir, 6 dag</t>
  </si>
  <si>
    <t>ŠTRUČKA, šunka, sir, 8 dag</t>
  </si>
  <si>
    <t>ŠTRUČKA, šunka, sir, 10 dag</t>
  </si>
  <si>
    <t>ŽEMLJA, bela, 4 dag</t>
  </si>
  <si>
    <t>ŽEMLJA, bela, rezana, 6 dag</t>
  </si>
  <si>
    <t>ŽEMLJA, bela, rezana, 8 dag</t>
  </si>
  <si>
    <t>ŽEMLJA, bela, rezana, 10 dag</t>
  </si>
  <si>
    <t>ŽEMLJA, polbela, 4 dag</t>
  </si>
  <si>
    <t>ŽEMLJA, polbela, rezana, 6 dag</t>
  </si>
  <si>
    <t>ŽEMLJA, polbela, rezana, 8 dag</t>
  </si>
  <si>
    <t>ŽEMLJA, polbela, rezana, 10 dag</t>
  </si>
  <si>
    <t>ŽEMLJA, črna, 4 dag</t>
  </si>
  <si>
    <t>ŽEMLJA, črna, rezana, 6 dag</t>
  </si>
  <si>
    <t>ŽEMLJA, črna, rezana, 8 dag</t>
  </si>
  <si>
    <t>ŽEMLJA, črna, rezana, 10 dag</t>
  </si>
  <si>
    <t>ŽEMLJA, graham, 4 dag</t>
  </si>
  <si>
    <t>ŽEMLJA, graham, rezana, 6 dag</t>
  </si>
  <si>
    <t>ŽEMLJA, graham, rezana, 8 dag</t>
  </si>
  <si>
    <t>ŽEMLJA, graham, rezana, 10 dag</t>
  </si>
  <si>
    <t>ŽEMLJA, koruzna, 4 dag</t>
  </si>
  <si>
    <t>ŽEMLJA, koruzna, rezana, 6 dag</t>
  </si>
  <si>
    <t>ŽEMLJA, koruzna, rezana, 8 dag</t>
  </si>
  <si>
    <t>ŽEMLJA, koruzna, rezana, 10 dag</t>
  </si>
  <si>
    <t>ŽEMLJA, maslena, 4 dag</t>
  </si>
  <si>
    <t>ŽEMLJA, maslena, 6 dag</t>
  </si>
  <si>
    <t>ŽEMLJA, maslena, 8 dag</t>
  </si>
  <si>
    <t>ŽEMLJA, maslena, 10 dag</t>
  </si>
  <si>
    <t>ŽEMLJA, mlečna, 4 dag</t>
  </si>
  <si>
    <t>ŽEMLJA, mlečna, rezana, 6 dag</t>
  </si>
  <si>
    <t>ŽEMLJA, mlečna, rezana, 8 dag</t>
  </si>
  <si>
    <t>ŽEMLJA, mlečna, rezana, 10 dag</t>
  </si>
  <si>
    <t>ŽEMLJA, ržena, 4 dag</t>
  </si>
  <si>
    <t>ŽEMLJA, ržena, rezana, 6 dag</t>
  </si>
  <si>
    <t>ŽEMLJA, ržena, rezana, 8 dag</t>
  </si>
  <si>
    <t>ŽEMLJA, ržena, rezana, 10 dag</t>
  </si>
  <si>
    <t>KAJZERICA, bela rezana, 6 dag</t>
  </si>
  <si>
    <t>KAJZERICA, bela, rezana, 8 dag</t>
  </si>
  <si>
    <t>KAJZERICA, sojina, rezana, 6 dag</t>
  </si>
  <si>
    <t>KAJZERICA, sojina, 8 dag rezana</t>
  </si>
  <si>
    <t>KAJZERICA, s semeni in manj soli, 6 dag</t>
  </si>
  <si>
    <t>KAJZERICA, s semeni in manj soli, 8 dag</t>
  </si>
  <si>
    <t>LEPINJA, rezana, 10 dag</t>
  </si>
  <si>
    <t>ROGLJIČ, mlečni, 8 dag</t>
  </si>
  <si>
    <t>ROGLJIČ, mlečni, 6 dag</t>
  </si>
  <si>
    <t>ROGLJIČ, mlečni, 4 dag</t>
  </si>
  <si>
    <t>ROGLJIČ, polnozrnati, brez nadeva, brez mleka in jajc, 9 dag</t>
  </si>
  <si>
    <t>ROGLJIČ, polnozrnati z nadevom, brez mleka in jajc, 9 dag</t>
  </si>
  <si>
    <t>ROGLJIČ, mlečni, z nadevom, 8 dag</t>
  </si>
  <si>
    <t>ROGLJIČ, mlečni, z nadevom, 6 dag</t>
  </si>
  <si>
    <t>ROGLJIČ, mlečni, z nadevom, 4 dag</t>
  </si>
  <si>
    <t>PICA,  s sirom, 12 dag</t>
  </si>
  <si>
    <t>PICA, šunka, sir, 12 dag</t>
  </si>
  <si>
    <t>PICA, šunka, sir, 10 dag</t>
  </si>
  <si>
    <t>dag</t>
  </si>
  <si>
    <t xml:space="preserve">KROF Z VANILIJEVO KREMO, 10 dag </t>
  </si>
  <si>
    <t>KROF Z MARELIČNO MARMELADO , 10 dag</t>
  </si>
  <si>
    <t>KROF Z MARELIČNO MARMELADO, 8 dag</t>
  </si>
  <si>
    <t>KROF Z MARELIČNO MARMELADO, 6 dag</t>
  </si>
  <si>
    <t>OREHOVA POTICA DOMAČA pakirana, rezana, 50 dag</t>
  </si>
  <si>
    <t>MAKOVA POTICA pakirana, rezana, 50 dag</t>
  </si>
  <si>
    <t>PEHTRANOVA POTICA pakirana, rezana,  50 dag</t>
  </si>
  <si>
    <t>JOGURTOVA TORTA pakirana, rezana, 15 dag</t>
  </si>
  <si>
    <t>SADNA TORTA, pakirana, rezana, 12 dag</t>
  </si>
  <si>
    <t>VIŠNJEVA TORTA, pakirana, rezana, 12 dag</t>
  </si>
  <si>
    <t>DESERTNI MIGNON ČOKOLADNI, 5 dag</t>
  </si>
  <si>
    <t>DESERTNI MIGNON SADNI , 5 dag</t>
  </si>
  <si>
    <t>JEŽEK MALI , 5 dag</t>
  </si>
  <si>
    <t>KREM REZINA 10 dag</t>
  </si>
  <si>
    <t>MEŠANO SLAŠČIČAR.PEC 1 kg</t>
  </si>
  <si>
    <t>POLNOZR. ROLADA SKUTNA,  10 dag</t>
  </si>
  <si>
    <t>POLNOZR. ROLADA Z DIAB. POL. , 11 dag</t>
  </si>
  <si>
    <t>ROLADA Z MAR. POLNILOM, 11 dag</t>
  </si>
  <si>
    <t>ROLADA Z MARMELADO , 6 dag</t>
  </si>
  <si>
    <t>BLAZIN. S ŠUNKO IN SIROM, 12 dag</t>
  </si>
  <si>
    <t>BUHTELJNI, 6 dag</t>
  </si>
  <si>
    <t>BUHTELJNI, 8 dag</t>
  </si>
  <si>
    <t xml:space="preserve">BUREK S SKUTO, 10 dag </t>
  </si>
  <si>
    <t>BUREK polnozrnati s skuto,10 dag</t>
  </si>
  <si>
    <t>BUREK z jabolki, 10 dag</t>
  </si>
  <si>
    <t>ČOKOLADNA KOCKA , 6 dag</t>
  </si>
  <si>
    <t xml:space="preserve">FR ROGLJIČ LEŠ. KREMA, 12 dag </t>
  </si>
  <si>
    <t>FRAN. ROG. Z LEŠN. KREMO, 8 dag</t>
  </si>
  <si>
    <t xml:space="preserve">FRANC.ROGLJ.Z LEŠNIK.KREMO, 6 dag </t>
  </si>
  <si>
    <t xml:space="preserve">FRANC.ROGLJIČ Z MARMELADO, 6 dag </t>
  </si>
  <si>
    <t>FRANCOSKI ROGLJIČ Z MARM. , 12 dag</t>
  </si>
  <si>
    <t>FRANCOSKI ROGLJIČ, polnozrnati z marmelado,  9 dag</t>
  </si>
  <si>
    <t>FRANCOSKI ROGLJIČ, masleni, brez polnila, 7 dag</t>
  </si>
  <si>
    <t xml:space="preserve">JABOLČNI ZAVITEK, 12 dag </t>
  </si>
  <si>
    <t>SKUTNI ZAVITEK , 12 dag</t>
  </si>
  <si>
    <t xml:space="preserve">MUFFINI ČOKOLADNI, 7 dag </t>
  </si>
  <si>
    <t>MUFFINI SVETLI 7 dag</t>
  </si>
  <si>
    <t>MUFFINI ČOKOL. Z BOROV. , 7 dag</t>
  </si>
  <si>
    <t>MUFFINI SVETLI Z BOROV. , 7 dag</t>
  </si>
  <si>
    <t>OREHOV ŠTRUKELJ , 14 dag</t>
  </si>
  <si>
    <t>PARKELJ iz kvašenega testa, 12 dag</t>
  </si>
  <si>
    <t>PARKELJ iz kvašenega testa, 8 dag</t>
  </si>
  <si>
    <t>KEKSI DOMAČI, 1 kg</t>
  </si>
  <si>
    <t xml:space="preserve">KEKSI brizgano, 1 kg </t>
  </si>
  <si>
    <t>KEKSI ovseni, 1 kg</t>
  </si>
  <si>
    <t>LEŠNIKOVI KEKSI, poljubne oblike, 1 kg</t>
  </si>
  <si>
    <t>RAHLI ŽEPKI, polnjeni z marmelado, 1 kg</t>
  </si>
  <si>
    <t>MEDENJAKI, 1 kg</t>
  </si>
  <si>
    <t>OREHOVI ROGLJIČKI, 1 kg</t>
  </si>
  <si>
    <t>PARIŠKE ROŽICE, 1 kg</t>
  </si>
  <si>
    <t>LINŠKI KEKSI, polnjeni z marmelado, 300 g - 1 kg</t>
  </si>
  <si>
    <t>ČAJNI KEKSI, poljubne oblike, 1 kg</t>
  </si>
  <si>
    <t>KOKOSOVI KEKSI, poljubne oblike, 1 kg</t>
  </si>
  <si>
    <t>PIRINI KEKSI, 1 kg</t>
  </si>
  <si>
    <t>KEKSI BREZ JAJC IN MLEKA, 1 kg</t>
  </si>
  <si>
    <t>KEKSI BREZ GLUTENA, MLEKA IN JAJC, 1 kg</t>
  </si>
  <si>
    <t>JEŠPRENJ, oluščeni ječmenj, 1 kg</t>
  </si>
  <si>
    <t xml:space="preserve">KAŠA, prosena, pakirana, 1 kg </t>
  </si>
  <si>
    <t>KAŠA, ajdova, 1 kg</t>
  </si>
  <si>
    <t>MOKA pšenična krušna, 1 kg</t>
  </si>
  <si>
    <t>MOKA koruzna, 1 kg</t>
  </si>
  <si>
    <t>MOKA riževa, 1 kg</t>
  </si>
  <si>
    <t>MOKA pirina, 1 kg</t>
  </si>
  <si>
    <t>MOKA, polnozrnata, 1 kg</t>
  </si>
  <si>
    <t>MOKA, ržena, 1 kg</t>
  </si>
  <si>
    <t>MEŠANICA TREH ŽIT, riž, pira in ječmen, 1 kg</t>
  </si>
  <si>
    <t>PIRA - pirina kaša, 1 kg</t>
  </si>
  <si>
    <t>RIŽ, basmati, 1 kg</t>
  </si>
  <si>
    <t>RIŽ, parboiled - brušen, enakomerne rumene do jantarne barve brez vidnih zrn svetlejših ali temnejših jantarnih odtenkov, količina riževih zrn druge sorte enake kakovosti ne sme presegati 5%, pri kuhanju morajo riževa zrna enakomerno nabrekniti, obdržati svojo obliko, se ne smejo zlepiti ali razkuhati, 5 kg</t>
  </si>
  <si>
    <t>RIŽ srednjezrnati - brušeni, količina riževih zrn druge sorte enake kakovosti ne sme presegati 5%, pri kuhanju morajo riževa zrna enakomerno nabrekniti, obdržati svojo obliko, se ne smejo zlepiti ali razkuhati, 1 kg</t>
  </si>
  <si>
    <t>RIŽ okroglozrnati, 1 kg</t>
  </si>
  <si>
    <t>ZDROB, koruzni, 1 kg</t>
  </si>
  <si>
    <t>Zlate kroglice - jušna zakuha, 500 g</t>
  </si>
  <si>
    <t>MOKA pšenična - ostra,  vsebnost pepela v suhi snovi je lahko do 0,55%, kislinska stopnja do 3,0 - 1 kg</t>
  </si>
  <si>
    <t>MOKA ajdova, vsebnost pepela v suhi snovi je lahko do 2,5%, kislinska stopnja do 4, - 1 kg</t>
  </si>
  <si>
    <t>MOKA pšenična, gladka, tip 500, vsebnost pepela v suhi snovi je lahko do 0,55%, kislinska stopnja do 3,0  -  1 kg</t>
  </si>
  <si>
    <t xml:space="preserve">Jušna zakuha iz pšenične moke in jajc - ribana kaša, 3  kg </t>
  </si>
  <si>
    <t>Jušna zakuha iz pšenične moke in jajc - zvezdice, 500 g</t>
  </si>
  <si>
    <t>Jušna zakuha iz pšenične moke in jajc -  črke, številke, 500 g</t>
  </si>
  <si>
    <t>Jušna zakuha iz pšenične moke in jajc - rižek, 500 g</t>
  </si>
  <si>
    <t>Jušna zakuha iz pšenične moke in jajc -tanki rezanci, 3 kg</t>
  </si>
  <si>
    <t>Jušna zakuha iz pšenične moke in jajc; s korenčkom - tanki rezanci, 3 kg</t>
  </si>
  <si>
    <t>Jušne sušene jajčne testenine - valjani rezanci (Fidelini), 1 kg</t>
  </si>
  <si>
    <t xml:space="preserve">Jušne sušene jajčne testenine - bleki, 3 kg </t>
  </si>
  <si>
    <t xml:space="preserve">Sušene jajčne testenine iz pšenične zdroba in dodatkom jajc, tip valvice, 500 g </t>
  </si>
  <si>
    <t>Sušene jajčne testenine iz pšeničnega zdroba in dodatkom jajc - široki valjani rezanci, 1 kg</t>
  </si>
  <si>
    <t>Sušene jajčne testenie iz pšeničnega zdroba in dodatkom jajc, tip valjani rezanci, 8 kg</t>
  </si>
  <si>
    <t>Sušene durum testenine iz zdroba durum pšenice, tip široki kodrasti rezanci, 0,5 kg</t>
  </si>
  <si>
    <t>Sušene graham testenine iz polnozrnatega zdroba durum pšenice, tip peresniki (Penne Rigate)0,5 kg</t>
  </si>
  <si>
    <t>Sušene graham testenine iz polnozrnatega zdroba durum pšenice, tip špageti debeline No7, 0,5 kg</t>
  </si>
  <si>
    <t>Sušene graham testenine iz polnozrnatega zdroba durum pšenice, tip široki valjani rezanci, 0,4 kg</t>
  </si>
  <si>
    <t>Sušene sojine testenine iz zdroba durum pšenice in dodatkom soje, tip špageti debeline No, 0,5 kg</t>
  </si>
  <si>
    <t>Sušene ajdove testenine iz zdroba durum pšenice in ajdove moke, tip široki valjani rezanci, 0,4 kg</t>
  </si>
  <si>
    <t>Sušene špinačne testenine iz zdroba durum pšenice in dodatkom špinače, tip široki valjani rezanci, 0,4 kg</t>
  </si>
  <si>
    <t>Sušene korenčkove testenine iz zdroba durum pšenice in dodatkom korenja, tip široki valjani rezanci, 3 kg</t>
  </si>
  <si>
    <t>Sušene testenine mešanega okusa iz zdroba durum pšenice in različnimi dodtki okusov, 3 kg</t>
  </si>
  <si>
    <t>Jajčne testenine metuljčki, 1 kg</t>
  </si>
  <si>
    <t>Sveže testenine polnjene s sirom, tip fagotini, kapaleti, torteloni, tortelini, ravioli, 1 kg</t>
  </si>
  <si>
    <t>Sveže testenine polnjene z mesnim nadevom, tip fagotini, kapaleti, torteloni, tortelini, ravioli, 1 kg</t>
  </si>
  <si>
    <t>Sveže testenine polnjene z različno zelenjavo, tip fagotini, kapaleti, torteloni, tortelini, ravioli, 1 kg</t>
  </si>
  <si>
    <t>Sveže graham testenine polnjene s sirom, tip fagotini, kapaleti, torteloni, tortelini, ravioli, 1 kg</t>
  </si>
  <si>
    <t>TESTENINE lasagne, 0,5 kg</t>
  </si>
  <si>
    <t>Zdrobovi žličniki, 1 kg</t>
  </si>
  <si>
    <t xml:space="preserve">AJVAR, nepekoč, 680 g </t>
  </si>
  <si>
    <t>ČIČERIKA v slanici, 2,8 kg</t>
  </si>
  <si>
    <t>FIŽOL, beli, zrnje, 4 kg</t>
  </si>
  <si>
    <t>FIŽOL, rjavi, 800 g</t>
  </si>
  <si>
    <t>FIŽOL, rjavi, zrnje, 4 kg</t>
  </si>
  <si>
    <t>GORČICA, nepekoča, 1 kg</t>
  </si>
  <si>
    <t>KETCHUP 400 g - 1 kg</t>
  </si>
  <si>
    <t>KOMPOT, ananas, v koščkih,  manj sladek, 3 kg</t>
  </si>
  <si>
    <t>KOMPOT, breskov, manj sladek, 2,6 kg</t>
  </si>
  <si>
    <t>KOMPOT, jagodni, manj sladek, 820 g</t>
  </si>
  <si>
    <t>KOMPOT, mešano sadje, manj sladek, 2,6 kg</t>
  </si>
  <si>
    <t>KORUZA, v lastnem soku, 560 g</t>
  </si>
  <si>
    <t>KUMARICE, v kisu, 650 g</t>
  </si>
  <si>
    <t>KUMARICE, v kisu, 4 kg</t>
  </si>
  <si>
    <t>MAJONEZA, 620 g</t>
  </si>
  <si>
    <t>MAJONEZA v tubi, 115 g</t>
  </si>
  <si>
    <t>DŽEM - marelica, brez umetnih konzervansov, sladil, arom in dodatkov, 700 g</t>
  </si>
  <si>
    <t>DŽEM - jagoda, brez umetnih konzervansov, sladil, arom in dodatkov, 700 g</t>
  </si>
  <si>
    <t>MARMELADA, domača -mešana, min 45% sadni delež, 840 g</t>
  </si>
  <si>
    <t>MARMELADA domača - slivova, min 45% sadni delež, 840 g</t>
  </si>
  <si>
    <t>MARMELADA domača - marelica, brez umetnih konzervansov, sladil, arom in dodatkov, 840 g</t>
  </si>
  <si>
    <t>MARMELADA domača - slivova, min. 45% sadni delež, 3 kg</t>
  </si>
  <si>
    <t>MED, cvetlični, 900 g</t>
  </si>
  <si>
    <t>ČOKOLADNIO LEŠNIKOV namaz, min 13% lešnikov, manj masten kakav, 2900 g</t>
  </si>
  <si>
    <t>OLIVE, zelene, brez koščic, 290 g</t>
  </si>
  <si>
    <t>PAPRIKA, fileti v kisu, 650 g</t>
  </si>
  <si>
    <t>PAPRIKA, fileti v kisu, 4,2 kg</t>
  </si>
  <si>
    <t>PARADIŽNIK, pasiran, 500 g</t>
  </si>
  <si>
    <t>PARADIŽNIKOV KONCENTRAT, 700 g</t>
  </si>
  <si>
    <t>PARADIŽNIKOVA MEZGA, 1 kg</t>
  </si>
  <si>
    <t>PARADIŽNIKOVI PELATI, 1 kg</t>
  </si>
  <si>
    <t>PAŠTETA, jetrna, brez konzervansov,  30 g</t>
  </si>
  <si>
    <t>PAŠTETA, piščančja, brez konzervansov, pakirana po 50  g</t>
  </si>
  <si>
    <t>PAŠTETA, piščančja, brez konzervansov, pakirana po 30 g</t>
  </si>
  <si>
    <t>PAŠTETA otroška - kot argeta junior, 50 g</t>
  </si>
  <si>
    <t>PAŠTETA, tunina, brez konzervansov, 27 g</t>
  </si>
  <si>
    <t>PESA, rdeča, tanko rezana 1 kg</t>
  </si>
  <si>
    <t>PESA, rdeča, tanko rezana, pakirana po 4kg</t>
  </si>
  <si>
    <t>REPA KISLA, ribana, brez umetnih konzervansov, pakirana po 1 kg</t>
  </si>
  <si>
    <t>REPA KISLA, ribana, brez umetnih konzervansov, pakirano po 10 kg</t>
  </si>
  <si>
    <t>SARDINE, v rastlinskem olju, brez konzervansov, pakirano po 90 g</t>
  </si>
  <si>
    <t xml:space="preserve">SKUŠE, fileti v rastlinskem olju, brez konzervansov, pakirani po 125 g </t>
  </si>
  <si>
    <t>SKUŠE v olivnem olju, brez konzervansov - 115 g</t>
  </si>
  <si>
    <t xml:space="preserve"> CVETAČA, 2,5 kg</t>
  </si>
  <si>
    <t>GRAH, 2,5 kg</t>
  </si>
  <si>
    <t>STROČJI FIŽOL, rumeni, 2,5 kg</t>
  </si>
  <si>
    <t>STROČJI FIŽOL, zelen , 2,5 kg</t>
  </si>
  <si>
    <t>ŠPINAČA, pasirana , 2,5 kg</t>
  </si>
  <si>
    <t xml:space="preserve">POR,2,5 kg </t>
  </si>
  <si>
    <t>KORUZA, 2,5 kg</t>
  </si>
  <si>
    <t>KORENJE-baby, 2,5 kg</t>
  </si>
  <si>
    <t>KORENJE-kocke, 2,5 kg</t>
  </si>
  <si>
    <t>KORENJE - rezano na kolobarje, 2,5 kg</t>
  </si>
  <si>
    <t>BROKOLI, 2,5 kg</t>
  </si>
  <si>
    <t>ŠAMPINJONI rezani, 2,5 kg</t>
  </si>
  <si>
    <t>JURČKI celi, 2,5 kg</t>
  </si>
  <si>
    <t>BRSTIČNI OHROVT, 2,5 kg</t>
  </si>
  <si>
    <t>ZELENJAVNA mešanica grah in korenje, 2,5 kg</t>
  </si>
  <si>
    <t>BUČKE, 2,5 kg</t>
  </si>
  <si>
    <t>BLITVA, 2,5 kg</t>
  </si>
  <si>
    <t>Beluši, beli, 2,5 kg</t>
  </si>
  <si>
    <t>Šparglji, 2,5 kg</t>
  </si>
  <si>
    <t>GOZDNI sadeži, 1 kg</t>
  </si>
  <si>
    <t>BOROVNICE, 1 kg</t>
  </si>
  <si>
    <t>MALINE, 1 kg</t>
  </si>
  <si>
    <t>JAGODE, 1 kg</t>
  </si>
  <si>
    <t>BUČE, 1kg</t>
  </si>
  <si>
    <t>Sladki cmoki z gozdnimi sadeži - cmoki iz krompirjevega testa polnjeni s polnilom gozdnih sadežev, 1 kg</t>
  </si>
  <si>
    <t>Sladki jagodni cmoki - cmoki iz krompirjevega testa polnjeni z jagodnim polnilom, 1 kg</t>
  </si>
  <si>
    <t>Sladki borovničevi cmoki - cmoki iz krompirjevega testa polnjeni z borovničevim polnilom, 1 kg</t>
  </si>
  <si>
    <t>Sladki marelični cmoki - cmoki iz krompirjevega testa polnjeni z mareličnim polnilom, 1 kg</t>
  </si>
  <si>
    <t>Sladki slivovi cmoki - cmoki iz krompirjevega testa polnjeni s slivovim polnilom, 1 kg</t>
  </si>
  <si>
    <t>Skutni štruklji - štruklji iz vlečenega testa nadevani s skuto(slani), 1 kg</t>
  </si>
  <si>
    <t>Skutni štruklji - štruklji iz vlečenega testa nadevani s skuto -sladki, 1 kg</t>
  </si>
  <si>
    <t>Svaljki iz krompirjevega testa, 1 kg</t>
  </si>
  <si>
    <t>Kruhovi cmoki, 1 kg</t>
  </si>
  <si>
    <t>ZDROBOVI cmoki, 1 kg</t>
  </si>
  <si>
    <t>Sojini polpeti - polpeti iz sojinih kosmičev, 1 kg</t>
  </si>
  <si>
    <t>Žitni polpeti - polpeti iz sojinih in žitnih kosmičev, 1 kg</t>
  </si>
  <si>
    <t>Zelenjavni polpeti - polpeti iz sojinih kosmičev in zelenjave, 1 kg</t>
  </si>
  <si>
    <t>Palačinke brez nadeva, 1 kg</t>
  </si>
  <si>
    <t>Testo vlečeno razvaljano, 1 kg</t>
  </si>
  <si>
    <t>Testo listnato razvaljano, 1 kg</t>
  </si>
  <si>
    <t>Testo listnato v bloku, 1 kg</t>
  </si>
  <si>
    <t>Testo polnozrnato, vlečeno, 1 kg</t>
  </si>
  <si>
    <t>Ajdovi štruklji z orehi, 1 kg</t>
  </si>
  <si>
    <t>Ajdovi štruklji z orehi- štruklji iz vlečenega ajdovega testa, polnjeni z orehovim nadevom, 1 kg</t>
  </si>
  <si>
    <t>Ajdove palačinke, 1 kg</t>
  </si>
  <si>
    <t>Kaneloni, sirovi, 1 kg</t>
  </si>
  <si>
    <t>Kaneloni, šunka sir, 1 kg</t>
  </si>
  <si>
    <t>Polpeti brokoli, cvetača, 1 kg</t>
  </si>
  <si>
    <t>Koruzni svaljki, 1 kg</t>
  </si>
  <si>
    <t>Ajdovi svaljki, 1 kg</t>
  </si>
  <si>
    <t>Tortelini špinačni, 1 kg</t>
  </si>
  <si>
    <t>Sok - gosti, breskev - sok s 50% sadnim deležem brez konzervansov in umetnih sladil, 1l</t>
  </si>
  <si>
    <t>Sok - gosti, hruška - sok s 50% sadnim deležem brez konzervansov in umetnih sladil, 1 l</t>
  </si>
  <si>
    <t>Sok iz  borovnic in aronije, sadni delež min 35%,  nepovratna embalaža (tetra prisma, pure pack in podobno) brez kemičnih konzervansov in umetnih sladil, 1 l</t>
  </si>
  <si>
    <t>Breskov sok 100% sadni delež, brez konzervansov, brez dodanega sladkorja in sladil, 0,7 l - 1 l</t>
  </si>
  <si>
    <t>Sadni sok, ananas - sok s 100% sadnim deležem brez konzervansov in dodanega sladkorja, 0,2 l</t>
  </si>
  <si>
    <t xml:space="preserve">Jabolčni sok 100% sadni delež,1 liter, nepovratna embalaža (tetra gemina, pure pack in podobno) brez kemičnih konzervansov, brez dodanega sladkorja in umetnih sladil, 1 l </t>
  </si>
  <si>
    <t>Sadni sok, ananas - sok s 100% sadnim deležem brez konzervansov in dodanega sladkorja, 1 l</t>
  </si>
  <si>
    <t>Pomarančni sok 100% sadni delež, nepovratna embalaža (tetra gemina, pure pack in podobno), brez kemičnih konzervansov, brez dodanega sladkorja in umetnih sladil, 1 l</t>
  </si>
  <si>
    <t>Jabolčni sok 100% sadni delež,  nepovratna embalaža (tetra brik, pure pack in podobno) brez kemičnih konzervansov, brez dodanega sladkorja in umetnih sladil, 0,2 l</t>
  </si>
  <si>
    <t>Bio jabolčni sok, brez sladkorja in kemičnih konzervansov, 0,2 l</t>
  </si>
  <si>
    <t>Bio jabolčni sok, brez sladkorja in kemičnih konzervansov, 1 l</t>
  </si>
  <si>
    <t>Beliuši-šparglji</t>
  </si>
  <si>
    <t>Brokoli</t>
  </si>
  <si>
    <t>Blitva</t>
  </si>
  <si>
    <t>Buče -hokaido</t>
  </si>
  <si>
    <t>Cvetača</t>
  </si>
  <si>
    <t>Čičerika</t>
  </si>
  <si>
    <t xml:space="preserve">Čebula </t>
  </si>
  <si>
    <t>Čebula - mlada</t>
  </si>
  <si>
    <t>Česen</t>
  </si>
  <si>
    <t xml:space="preserve">Fižol češnjevec </t>
  </si>
  <si>
    <t>Fižol stročji</t>
  </si>
  <si>
    <t>Jajčevci</t>
  </si>
  <si>
    <t>Korenje -rumeno</t>
  </si>
  <si>
    <t>Korenje -rdeče</t>
  </si>
  <si>
    <t>Kumare</t>
  </si>
  <si>
    <t>Ohrovt, brstični</t>
  </si>
  <si>
    <t>Ohrovt, glavnati</t>
  </si>
  <si>
    <t>Paprika rdeča</t>
  </si>
  <si>
    <t>Paprika zelena</t>
  </si>
  <si>
    <t>Paprika rumena</t>
  </si>
  <si>
    <t>Paradižnik</t>
  </si>
  <si>
    <t>Paradižnik češnjev</t>
  </si>
  <si>
    <t>Kalčki alfa</t>
  </si>
  <si>
    <t>Koromač</t>
  </si>
  <si>
    <t>Krompir mladi do 31.07.</t>
  </si>
  <si>
    <t>Krompir, ekstra razreda, kalibriran</t>
  </si>
  <si>
    <t>Koleraba, rumena</t>
  </si>
  <si>
    <t>leča</t>
  </si>
  <si>
    <t>Motovilec</t>
  </si>
  <si>
    <t>Peteršilj svež, list in korenina</t>
  </si>
  <si>
    <t>Por</t>
  </si>
  <si>
    <t>Rukola</t>
  </si>
  <si>
    <t>Redkev rdeča</t>
  </si>
  <si>
    <t>Repa kisla, ribana</t>
  </si>
  <si>
    <t>Radič rdeč</t>
  </si>
  <si>
    <t>Radič štrucar</t>
  </si>
  <si>
    <t>Solata endivija</t>
  </si>
  <si>
    <t>Solata zelena, kristalka</t>
  </si>
  <si>
    <t>Solata ledenka</t>
  </si>
  <si>
    <t>Solata zelena, gentile</t>
  </si>
  <si>
    <t>Solata zelena, mehka</t>
  </si>
  <si>
    <t>Špinača</t>
  </si>
  <si>
    <t>Šampinjoni</t>
  </si>
  <si>
    <t>Zelje belo</t>
  </si>
  <si>
    <t>Zelje, mlado sveže</t>
  </si>
  <si>
    <t>Zelje rdeče</t>
  </si>
  <si>
    <t>Zelje - kitajsko</t>
  </si>
  <si>
    <t>Zelje kislo</t>
  </si>
  <si>
    <t>Zelena gomojna</t>
  </si>
  <si>
    <t>Zelena steblna</t>
  </si>
  <si>
    <t>ANANAS</t>
  </si>
  <si>
    <t>BANANE</t>
  </si>
  <si>
    <t>BOROVNICE 0,5 kg</t>
  </si>
  <si>
    <t>BRESKVE</t>
  </si>
  <si>
    <t>ČEŠNJE</t>
  </si>
  <si>
    <t>FIGE, sveže</t>
  </si>
  <si>
    <t>GROZDJE, belo</t>
  </si>
  <si>
    <t>GROZDJE, rdeče ali črno</t>
  </si>
  <si>
    <t>HRUŠKE</t>
  </si>
  <si>
    <t>HRUŠKE, abata</t>
  </si>
  <si>
    <t>HRUŠKE, konferance</t>
  </si>
  <si>
    <t>HRUŠKE, viljamovka</t>
  </si>
  <si>
    <t>JABOLKA</t>
  </si>
  <si>
    <t>JABOLKA , elstar</t>
  </si>
  <si>
    <t>JABOLKA , kiku</t>
  </si>
  <si>
    <t>JABOLKA, idared</t>
  </si>
  <si>
    <t>JABOLKA, jonagold</t>
  </si>
  <si>
    <t>JABOLKA, gala</t>
  </si>
  <si>
    <t>JABOLKA, zlati delishes</t>
  </si>
  <si>
    <t>JAGODE</t>
  </si>
  <si>
    <t>KAKI, vanilija</t>
  </si>
  <si>
    <t>KIVI</t>
  </si>
  <si>
    <t>KLEMENTINE</t>
  </si>
  <si>
    <t>LIMONE</t>
  </si>
  <si>
    <t>LUBENICE</t>
  </si>
  <si>
    <t>MALINE</t>
  </si>
  <si>
    <t>MANDARINE</t>
  </si>
  <si>
    <t>MARELICE</t>
  </si>
  <si>
    <t>MELONE</t>
  </si>
  <si>
    <t>NAŠI</t>
  </si>
  <si>
    <t>NEKTARINE</t>
  </si>
  <si>
    <t>POMARANČE</t>
  </si>
  <si>
    <t>RINGLO</t>
  </si>
  <si>
    <t>SLIVE</t>
  </si>
  <si>
    <t>Rozine , 250 g - 1 kg</t>
  </si>
  <si>
    <t>Suhe hruške , 200 g - 1 kg</t>
  </si>
  <si>
    <t>Brusnice 250 g - 1kg</t>
  </si>
  <si>
    <t>Marelice (nežveplane), 200 g - 1 kg</t>
  </si>
  <si>
    <t>Suhe slive - brez koščic 300 g - 1 kg</t>
  </si>
  <si>
    <t>Mleti lešniki, 100 g - 1 kg</t>
  </si>
  <si>
    <t>Mleti mandlji 200 g - 1 kg</t>
  </si>
  <si>
    <t>Mleti orehi 200 g - 1 kg</t>
  </si>
  <si>
    <t>Orehova jedrca 1 kg</t>
  </si>
  <si>
    <t>Mandljeva jedrca 200 g 1 kg</t>
  </si>
  <si>
    <t>Lešnikova jedrca 200 g - 1 kg</t>
  </si>
  <si>
    <t>Jabolčni suhi krhlji (nežveplani) 1 kg</t>
  </si>
  <si>
    <t>Suha jabolka brez olupkov, 1 kg</t>
  </si>
  <si>
    <t>Bučino seme 100 g - 1 kg</t>
  </si>
  <si>
    <t>Bučno seme mleto100 g - 1 kg</t>
  </si>
  <si>
    <t>Sončnično seme 100 g - 1 kg</t>
  </si>
  <si>
    <t>Mak 200 g - 1 kg</t>
  </si>
  <si>
    <t>Suhe smokve 200 g - 1 kg</t>
  </si>
  <si>
    <t>Laneno seme 100 g - 1 kg</t>
  </si>
  <si>
    <t>Študentska hrana (oreščki in suho sadje), 200 g - 1 kg</t>
  </si>
  <si>
    <t>Jabolčni čips natur 100 g - 1 kg</t>
  </si>
  <si>
    <t>PRIMER VPISA PODATKOV</t>
  </si>
  <si>
    <t>=</t>
  </si>
  <si>
    <t>1 l</t>
  </si>
  <si>
    <t>1 kg</t>
  </si>
  <si>
    <t>1 g</t>
  </si>
  <si>
    <r>
      <t xml:space="preserve">stolpec št. </t>
    </r>
    <r>
      <rPr>
        <b/>
        <sz val="11"/>
        <color theme="1"/>
        <rFont val="Calibri"/>
        <family val="2"/>
        <charset val="238"/>
        <scheme val="minor"/>
      </rPr>
      <t>6</t>
    </r>
    <r>
      <rPr>
        <sz val="11"/>
        <color theme="1"/>
        <rFont val="Calibri"/>
        <family val="2"/>
        <charset val="238"/>
        <scheme val="minor"/>
      </rPr>
      <t>: cena na enoto mere v €</t>
    </r>
  </si>
  <si>
    <r>
      <t xml:space="preserve">stolpec št. </t>
    </r>
    <r>
      <rPr>
        <b/>
        <sz val="11"/>
        <color theme="1"/>
        <rFont val="Calibri"/>
        <family val="2"/>
        <charset val="238"/>
        <scheme val="minor"/>
      </rPr>
      <t>11</t>
    </r>
    <r>
      <rPr>
        <sz val="11"/>
        <color theme="1"/>
        <rFont val="Calibri"/>
        <family val="2"/>
        <charset val="238"/>
        <scheme val="minor"/>
      </rPr>
      <t>: cena za ponujeno živilo z DDV</t>
    </r>
  </si>
  <si>
    <t>Ponudnik vpiše trgovsko ime oz. naziv ponujenega živila, ki mora ustrezati zahtevani kakovosti (obvezno)</t>
  </si>
  <si>
    <t>Zmnožek vrednosti  stolpca 10 (cena brez DDV) in DDV v vrednosti 9,5%</t>
  </si>
  <si>
    <t xml:space="preserve">Ponudnik označi z X tiste artikle, za katere priloži izjavo o embalaži skladno z Uredbo o zelenem javnem naročanju </t>
  </si>
  <si>
    <t xml:space="preserve"> MESO MLADEGA GOVEDA stegno v kosu očiščeno brez kosti ali narezano, 1 kg</t>
  </si>
  <si>
    <t>EKO TELETINA pleče v kosu očiščeno brez kosti ali narezano, 1 kg</t>
  </si>
  <si>
    <t>EKO MLETO meso mladega goveda, 1 kg</t>
  </si>
  <si>
    <t>BIO PAŠTETA (telečja, junečja), brez aditivov, nitratov, nitritov, ostalih konzervansov, 1 kg</t>
  </si>
  <si>
    <t>EKO PIŠČANČJI FILE, 1 kg</t>
  </si>
  <si>
    <t>EKO PIŠČANČJE MESO, bedra, 1 kg</t>
  </si>
  <si>
    <t>EKO PIŠČANČJE MESO, kračke, 1 kg</t>
  </si>
  <si>
    <t xml:space="preserve">EKO PIŠČANČJE HRENOVKE brez dodanih nitritov </t>
  </si>
  <si>
    <t>EKO PIŠČANČJA PAŠTETA brez dodanih nitratov pak. 400-700g</t>
  </si>
  <si>
    <t>BIO PURANJA ŠUNKA brez aditivov, nitratov, nitritov, ostalih konzervansov, 1 kg</t>
  </si>
  <si>
    <t>BIO PITNO MLEKO 3,2 mm,3 l - 10 l</t>
  </si>
  <si>
    <t>BIO PITNO MLEKO 3,2 mm, 1 l</t>
  </si>
  <si>
    <t>BIO PITNO MLEKO 3,2 mm,  s slamico 250 g</t>
  </si>
  <si>
    <t>BIO PITNO MLEKO 3,2 mm,  s slamico, 150 g</t>
  </si>
  <si>
    <t>BIO KEFIR navadni, 3,2 mm, 150 g</t>
  </si>
  <si>
    <t>BIO TRADICIONALNI KEFIR, navadni 3,2 mm,  brez konzervansov , 150 g</t>
  </si>
  <si>
    <t>BIO KEFIR sadni 3,2% m.m. , 150 g</t>
  </si>
  <si>
    <t>BIO KEFIR sadni 3,2% m.m. 250 g</t>
  </si>
  <si>
    <t>BIO KISLO MLEKO 3,2 mm, 250 g</t>
  </si>
  <si>
    <t>BIO KISLO MLEKO 3,2 mm, 150 g</t>
  </si>
  <si>
    <t>BIO PROBIOTIČNI JOGURT 3,2mm, 150 g</t>
  </si>
  <si>
    <t>BIO PROBIOTIČNI JOGURT 3,2mm, 250 g</t>
  </si>
  <si>
    <t>BIO PROBIOTIČNI SADNI JOGURT 3,2 mm, 250 g</t>
  </si>
  <si>
    <t>BIO PROBIOTIČNI SADNI JOGURT 3,2 mm, 150 g</t>
  </si>
  <si>
    <t>BIO SKUTA 35%m.m. , 1 kg</t>
  </si>
  <si>
    <t>BIO SKUTIN NAMAZ Z JOGURTOM, 1 kg</t>
  </si>
  <si>
    <t>BIO MASLO , 200 g</t>
  </si>
  <si>
    <t>BIO KISLA SMETANA , 200 g</t>
  </si>
  <si>
    <t>BIO PIRIN MEŠAN KRUH, pakiran, rezan ali nerezan, 800 g</t>
  </si>
  <si>
    <t>BIO AJDOV KRUH, MEŠAN pakiran, rezan ali nerezan, 800 g</t>
  </si>
  <si>
    <t>BIO KAMUTOV KRUH, pakiran, rezan ali nerezan,  800 g</t>
  </si>
  <si>
    <t>BIO KORUZNI MEŠANI KRUH, pakiran, rezan ali nerezan, 800 g</t>
  </si>
  <si>
    <t>BIO OVSENI MEŠANI KRUH pakiran, rezan ali nerezan, 800 g</t>
  </si>
  <si>
    <t>BIO POLNOZRNATI KRUH, pakiran, rezan ali nerezan, 800 g</t>
  </si>
  <si>
    <t>BIO PIRIN NEKVAŠEN KRUH, pakiran, rezan ali nerezan, 800 g</t>
  </si>
  <si>
    <t>BIO PIRIN KRUH, pakiran, rezan ali nerezan,  800 g</t>
  </si>
  <si>
    <t>BIO RŽENI KRUH, pakiran, rezan ali nerezan, 800 g</t>
  </si>
  <si>
    <t>BIO  KRUH S KORENČKOM, pakiran, rezan ali nerezan, 800 g</t>
  </si>
  <si>
    <t>BIO PECIVO S KORENČKOM, 40 g</t>
  </si>
  <si>
    <t>BIO PECIVO S KORENČKOM, 60 g</t>
  </si>
  <si>
    <t>BIO PECIVO S KORENČKOM, 80 g</t>
  </si>
  <si>
    <t>BIO PECIVO S KORENČKOM, 100 g</t>
  </si>
  <si>
    <t>BIO PIRINO  PECIVO, 40 g</t>
  </si>
  <si>
    <t>BIO PIRINO  PECIVO, 60 g</t>
  </si>
  <si>
    <t>BIO PIRINO  PECIVO, 80 g</t>
  </si>
  <si>
    <t>BIO PIRINO  PECIVO,  100 g</t>
  </si>
  <si>
    <t>BIO PIRINO MEŠANO  PECIVO, 40 g</t>
  </si>
  <si>
    <t>BIO PIRINO MEŠANO  PECIVO, 60 g</t>
  </si>
  <si>
    <t>BIO PIRINO MEŠANO  PECIVO, 80 g</t>
  </si>
  <si>
    <t>BIO PIRINO MEŠANO  PECIVO, 100 g</t>
  </si>
  <si>
    <t>BIO POLNOZRNATO  PECIVO, 40 g</t>
  </si>
  <si>
    <t>BIO POLNOZRNATO NEKVAŠENO PECIVO, 60 g</t>
  </si>
  <si>
    <t>BIO POLNOZRNATO NEKVAŠENO PECIVO, 80 g</t>
  </si>
  <si>
    <t>BIO POLNOZRNATO  PECIVO, 100 g</t>
  </si>
  <si>
    <t>BIO RŽENO  PECIVO, 40 g</t>
  </si>
  <si>
    <t>BIO RŽENO  PECIVO, 60 g</t>
  </si>
  <si>
    <t>BIO RŽENO  PECIVO, 80 g</t>
  </si>
  <si>
    <t>BIO RŽENO  PECIVO, 100 g</t>
  </si>
  <si>
    <t>BIO KORUZNO PECIVO, 40 g</t>
  </si>
  <si>
    <t>BIO KORUZNO PECIVO, 60 g</t>
  </si>
  <si>
    <t>BIO KORUZNO NEKVAŠENO PECIVO, 80 g</t>
  </si>
  <si>
    <t>BIO KORUZNO NEKVAŠENO PECIVO, 100 g</t>
  </si>
  <si>
    <t>BIO AJDOVO PECIVO, 40 g</t>
  </si>
  <si>
    <t>BIO AJDOVO PECIVO, 60 g</t>
  </si>
  <si>
    <t>BIO AJDOVO PECIVO, 80 g</t>
  </si>
  <si>
    <t>BIO AJDOVO PECIVO, 100g</t>
  </si>
  <si>
    <t>BIO AJDOVO NEKVAŠENO PECIVO, 40 g</t>
  </si>
  <si>
    <t>BIO AJDOVO NEKVAŠENO PECIVO, 60 g</t>
  </si>
  <si>
    <t>BIO AJDOVO NEKVAŠENO PECIVO, 80 g</t>
  </si>
  <si>
    <t>BIO AJDOVO NEKVAŠENO PECIVO , 100 g</t>
  </si>
  <si>
    <t xml:space="preserve">BIO KAMUTOVO PECIVO, 40 g </t>
  </si>
  <si>
    <t xml:space="preserve">BIO KAMUTOVO PECIVO, 60 g </t>
  </si>
  <si>
    <t>BIO KAMUTOVO  NEKVAŠENO PECIVO, 80 g</t>
  </si>
  <si>
    <t>BIO KAMUTOVO NEKVAŠENO  PECIVO, 100 g</t>
  </si>
  <si>
    <t xml:space="preserve">BIO  PIRINO PECIVO Z ROZINAMI, 40 g </t>
  </si>
  <si>
    <t>BIO  PIRINO PECIVO Z ROZINAMI, 60 g</t>
  </si>
  <si>
    <t>BIO  PIRINO PECIVO Z ROZINAMI, 80 g</t>
  </si>
  <si>
    <t>BIO  PIRINO PECIVO Z ROZINAMI, 100 g</t>
  </si>
  <si>
    <t>BIO OVSENO MEŠANO PECIVO, 40 g</t>
  </si>
  <si>
    <t xml:space="preserve">BIO OVSENO MEŠANO PECIVO, 60 g </t>
  </si>
  <si>
    <t>BIO OVSENO MEŠANO PECIVO, 80 g</t>
  </si>
  <si>
    <t xml:space="preserve">BIO OVSENO MEŠANO PECIVO, 100 g </t>
  </si>
  <si>
    <t>BIO SIROVA ŠTRUČKA, 60 g</t>
  </si>
  <si>
    <t>BIO SIROVA ŠTRUČKA, 80 g</t>
  </si>
  <si>
    <t>BIO SIROVA ŠTRUČKA, 100 g</t>
  </si>
  <si>
    <t>BIO POLNOZRNATO pecivo s semeni, 60 g</t>
  </si>
  <si>
    <t xml:space="preserve">BIO SKUTINO pekovsko pecivo, 60 g </t>
  </si>
  <si>
    <t xml:space="preserve">BIO rogljiček z orehovim nadevom, 80 g </t>
  </si>
  <si>
    <t>BIO   ovseni keksi, 1 kg</t>
  </si>
  <si>
    <t>BIO pirini piškoti, 1 kg</t>
  </si>
  <si>
    <t xml:space="preserve">BIO rogljiček z marmelado, 80 g </t>
  </si>
  <si>
    <t>BIO pirina moka, 1 kg</t>
  </si>
  <si>
    <t>BIO pirina polnozrnata moka, 1 kg</t>
  </si>
  <si>
    <t>BIO ajdova moka, 1 kg</t>
  </si>
  <si>
    <t>BIO pšenična moka, 1 kg</t>
  </si>
  <si>
    <t>BIO pšenična polnozrnata moka, 1 kg</t>
  </si>
  <si>
    <t>BIO ržena moka, 1 kg</t>
  </si>
  <si>
    <t>BIO koruzna moka, 1 kg</t>
  </si>
  <si>
    <t>BIO kus kus, 1 kg</t>
  </si>
  <si>
    <t>BIO ješprenj, 1 kg</t>
  </si>
  <si>
    <t>BIO pira, 1 kg</t>
  </si>
  <si>
    <t>BIO kvinoja, 1 kg</t>
  </si>
  <si>
    <t>BIO kamut, 1 kg</t>
  </si>
  <si>
    <t>BIO pšenični zdrob, 1 kg</t>
  </si>
  <si>
    <t>BIO pirin zdrob, 1 kg</t>
  </si>
  <si>
    <t>BIO koruzni zdrob, 1 kg</t>
  </si>
  <si>
    <t>BIO ajdova kaša, 1 kg</t>
  </si>
  <si>
    <t>BIO  prosena kaša, 1 kg</t>
  </si>
  <si>
    <t>BIO pirini kosmiči, 200 - 500 g</t>
  </si>
  <si>
    <t>BIO pirine polnozrnate testenin, 1 kg</t>
  </si>
  <si>
    <t>BIO pirine testenine, 1 kg</t>
  </si>
  <si>
    <t>BIO ovseni kosmiči, 200 - 500 g</t>
  </si>
  <si>
    <t>BIO marmelada slivova, 820 g</t>
  </si>
  <si>
    <t>BIO marmelada jagodna, 820 g</t>
  </si>
  <si>
    <t>BIO marmelada marelična, 820g</t>
  </si>
  <si>
    <t>BIO marmelada malinova, 820 g</t>
  </si>
  <si>
    <t>BIO vložena rdeča pesa, 680 g</t>
  </si>
  <si>
    <t>BIO vložene kumarice, 680 g</t>
  </si>
  <si>
    <t>BIO 100 % jabolčni sok, 1 l</t>
  </si>
  <si>
    <t>BIO 100% korenčkov sok, 1 l</t>
  </si>
  <si>
    <t>BIO jabolčni kis, 1 l</t>
  </si>
  <si>
    <t>BIO riževi vaflji brez soli , 100 g</t>
  </si>
  <si>
    <t>BIO sojin napitek brez sladkorja, laktoze, holesterola, konzervansov, 1 l</t>
  </si>
  <si>
    <t>BIO sojin napitek  brez sladkorja, laktoze, holesterola, konzervansov, 0,2 l</t>
  </si>
  <si>
    <t>BIO rižev napitek brez sladkorja, laktoze, holesterola, konzervansov, 1 l</t>
  </si>
  <si>
    <t>BIO namaz brez soje, jajc, mleka, oreškov, 50 g</t>
  </si>
  <si>
    <t>BIO nežni kruhki Crispy ali enakovredno, 100 g</t>
  </si>
  <si>
    <t>BIO gotova zmes za čičerikin polpet, 300 g</t>
  </si>
  <si>
    <t>BIO JUŠNA ZELENJAVNA KOCKA, 110 g</t>
  </si>
  <si>
    <t>BIO LIMONE</t>
  </si>
  <si>
    <t>BIO POMARANČE</t>
  </si>
  <si>
    <t>BIO SLIVE ekološke pridelave</t>
  </si>
  <si>
    <t>BIO HRUŠKE ekološke pridelave</t>
  </si>
  <si>
    <t>BIO JABOLKA ekološke pridelave</t>
  </si>
  <si>
    <t>BROKOLI, ekološka pridelava</t>
  </si>
  <si>
    <t>BUČKE, ekološka pridelava</t>
  </si>
  <si>
    <t>CVETAČA, ekološka pridelava</t>
  </si>
  <si>
    <t>ČEBULA, ekološka pridelava</t>
  </si>
  <si>
    <t>KOLERABA, podzemna, ekološka pridelava</t>
  </si>
  <si>
    <t>KORENJE, ekološka pridelava</t>
  </si>
  <si>
    <t>KROMPIR, ekološka pridelava</t>
  </si>
  <si>
    <t>KROMPIR, mladi, ekološka pridelava</t>
  </si>
  <si>
    <t>KUMARE, ekološka pridelava</t>
  </si>
  <si>
    <t>MOTOVILEC, ekološka pridelava</t>
  </si>
  <si>
    <t>PAPRIKA, ekološka pridelava</t>
  </si>
  <si>
    <t>PARADIŽNIK, ekološka pridelava</t>
  </si>
  <si>
    <t>POR, ekološka pridelava</t>
  </si>
  <si>
    <t>ZELENA SOLATA, ekološka pridelava</t>
  </si>
  <si>
    <t>ZELJE, kislo, ekološka pridelava</t>
  </si>
  <si>
    <t>ZELJE, sveže, ekološka pridelava</t>
  </si>
  <si>
    <t>Bio jajca</t>
  </si>
  <si>
    <t>Brezglutenski piškoti, brez mleka, jajc, 200 g</t>
  </si>
  <si>
    <t>Brezglutenski kruh  bel , 400 g</t>
  </si>
  <si>
    <t>Brezglutenski polnozrnati kruh , 450 g</t>
  </si>
  <si>
    <t xml:space="preserve">Francoski rogljič bgmj, globoko zamrznjen (polnjen z marelično marmelado), sladko pecivo iz listnato kvašenega testa, posamezen rogljič, 60 g </t>
  </si>
  <si>
    <t>Jabolčni zavitek bgmj, globoko zamrznjen, sladko pecivo iz listnato kvašenega testa, z jabolki, 60 g</t>
  </si>
  <si>
    <t>Jušne testenine brez glutena in laktoze, 300 g</t>
  </si>
  <si>
    <t>JUŠNI rezanci brez jajc in mleka, 200 g</t>
  </si>
  <si>
    <t>Krompirjevi njoki brez glutena, mleka, jajc, globoko zamrznjeni iz krompirjevega testa , 200 g</t>
  </si>
  <si>
    <t>Kruhovi cmok brez glutena, mleka in jajc, globoko zamrznjen iz kruhovega testa, 500 g</t>
  </si>
  <si>
    <t>Lincerji drobno sveže pecivo z mareličnim polnilom brez glutena, jajc, mleka, 200 g</t>
  </si>
  <si>
    <t>Marelični cmok brez glutena, mleka in jajc, globoko zamrznjeni iz krompirjevega testa z mareličnim nadevom, pakiranje po  500 g</t>
  </si>
  <si>
    <t>PECIVO, brez glutena, 500 g</t>
  </si>
  <si>
    <t>PECIVO, dietno, brez mleka in jajc, 500 g</t>
  </si>
  <si>
    <t>Rožičevi štruklji bgmj, globoko zamrznjeni iz vlečenega testa , 200 g</t>
  </si>
  <si>
    <t>SLIVOVIi cmoki bgmj, globoko zamrznjeni iz krompirjevega testa z slivovim nadevom, 500 g</t>
  </si>
  <si>
    <t>TESTENINE, brez glutena, pakirane po 500 g</t>
  </si>
  <si>
    <t>TESTENINE, brez jajc, pakirane po 500 g</t>
  </si>
  <si>
    <t>Ajdovi kosmiči, 300 g</t>
  </si>
  <si>
    <t>MARGARINA, brez mleka, jajc in jajčnega lecitina, pakirana po 250 g</t>
  </si>
  <si>
    <t>MARMELADA, dietna, različni okusi, pakirana po 500 g</t>
  </si>
  <si>
    <r>
      <t>Če je enota EM "kom", mora biti zahtevana teža točno definirana npr.:  200g</t>
    </r>
    <r>
      <rPr>
        <b/>
        <sz val="11"/>
        <color rgb="FFC00000"/>
        <rFont val="Calibri"/>
        <family val="2"/>
        <charset val="238"/>
        <scheme val="minor"/>
      </rPr>
      <t xml:space="preserve"> (npr.: 150g-200g ni pravilno)</t>
    </r>
  </si>
  <si>
    <t>Feta sir, 1 kg</t>
  </si>
  <si>
    <t>Jogurt sadni brez laktoze, 1,6 % mm, 0,5 l</t>
  </si>
  <si>
    <t>Rastlinska smetana - brez sladkorja, 0,250 ml</t>
  </si>
  <si>
    <t>EKO TELETINA stegno v kosu očiščeno brez kosti ali narezano, 1kg</t>
  </si>
  <si>
    <t>Skutni svaljki-svaljki iz krompirjevega testa in dodano skuto, 1kg</t>
  </si>
  <si>
    <t>Jogurt naravni, čvrsti 3,2 % mm, brez konzervansov in aditivov, 180g</t>
  </si>
  <si>
    <t>Razlaga stolpcev</t>
  </si>
  <si>
    <t>X</t>
  </si>
  <si>
    <r>
      <t xml:space="preserve">cena na enoto </t>
    </r>
    <r>
      <rPr>
        <b/>
        <sz val="10"/>
        <color rgb="FFC00000"/>
        <rFont val="Arial Narrow"/>
        <family val="2"/>
        <charset val="238"/>
      </rPr>
      <t>[EM]</t>
    </r>
    <r>
      <rPr>
        <b/>
        <sz val="10"/>
        <color theme="1"/>
        <rFont val="Arial Narrow"/>
        <family val="2"/>
        <charset val="238"/>
      </rPr>
      <t xml:space="preserve">
brez DDV</t>
    </r>
  </si>
  <si>
    <r>
      <t xml:space="preserve">cena na enoto </t>
    </r>
    <r>
      <rPr>
        <b/>
        <sz val="10"/>
        <color rgb="FFC00000"/>
        <rFont val="Arial Narrow"/>
        <family val="2"/>
        <charset val="238"/>
      </rPr>
      <t>[EM]</t>
    </r>
    <r>
      <rPr>
        <b/>
        <sz val="10"/>
        <color theme="1"/>
        <rFont val="Arial Narrow"/>
        <family val="2"/>
        <charset val="238"/>
      </rPr>
      <t xml:space="preserve">
z DDV</t>
    </r>
  </si>
  <si>
    <t>končna cena za okvirno količino
brez DDV</t>
  </si>
  <si>
    <t>Vrednost
sklopa z DDV</t>
  </si>
  <si>
    <t>Vrednost
 brez DDV</t>
  </si>
  <si>
    <r>
      <t xml:space="preserve">Vrednost
z DDV
</t>
    </r>
    <r>
      <rPr>
        <sz val="11"/>
        <color theme="1"/>
        <rFont val="Calibri"/>
        <family val="2"/>
        <charset val="238"/>
        <scheme val="minor"/>
      </rPr>
      <t>[€]</t>
    </r>
  </si>
  <si>
    <r>
      <t xml:space="preserve">Vrednost
brez DDV
</t>
    </r>
    <r>
      <rPr>
        <sz val="11"/>
        <color rgb="FFC00000"/>
        <rFont val="Calibri"/>
        <family val="2"/>
        <charset val="238"/>
        <scheme val="minor"/>
      </rPr>
      <t>[€]</t>
    </r>
  </si>
  <si>
    <t>Krof globoko zamrznjen, posebna vrsta pekovskega peciva, z marmelado, 60 g</t>
  </si>
  <si>
    <t>Palačinke brez glutena, mleka, jajc, soje, globoko zamrznjene, polnjene,   60 g</t>
  </si>
  <si>
    <t>SADNA tortica bgmj, globoko zamrznjena, biskvit, s sadnim nadevom, 100 g</t>
  </si>
  <si>
    <t>BIO rižev napitek brez sladkorja, laktoze, holesterola, konzervansov,   0,2 l</t>
  </si>
  <si>
    <t>EKO TELEČJE HRENOVKE, brez aditivov, nitritov, nitratov in konzervansov</t>
  </si>
  <si>
    <t>Sušene durum testenine iz zdroba durum pšenice, tip svedri (Fusili),   0,5 kg</t>
  </si>
  <si>
    <t>Sušene durum testenine iz zdroba durum pšenice, tip špageti debeline No7,    5 kg</t>
  </si>
  <si>
    <t>PURANJA NABODALA - sveže meso, stegno in/ali prsi (75%) narezano na koščke s koščki zelenjave (15% ) nataknjeno na leseno paličico, dovoljene začimbe in aditivi po pravilniku, brez konzervansov,    120 g/kos</t>
  </si>
  <si>
    <r>
      <t xml:space="preserve">enota mere </t>
    </r>
    <r>
      <rPr>
        <b/>
        <sz val="10"/>
        <color rgb="FFC00000"/>
        <rFont val="Arial Narrow"/>
        <family val="2"/>
        <charset val="238"/>
      </rPr>
      <t xml:space="preserve">[EM]
</t>
    </r>
  </si>
  <si>
    <t>cena ponujenega živila
z DDV</t>
  </si>
  <si>
    <t>Bio čokoladni namaz brez glutena in dodanega sladkorja, 275 g</t>
  </si>
  <si>
    <t>Bio kamutov napitek brez sladkorja, laktoze, holesterola, konzervansov, 1 l</t>
  </si>
  <si>
    <t>Bio koruzni in rižev kus kus, brez glutena, 375 g</t>
  </si>
  <si>
    <t>Bio natur namaz brez gmj in kvasa, 50 g</t>
  </si>
  <si>
    <t>Bio ovseni  napitek  brez sladkorja, laktoze, holesterola,1 l</t>
  </si>
  <si>
    <t>Bio rižev desert s kakavom,110 g</t>
  </si>
  <si>
    <t>Bio rižev desert z vanilijo, 110 g</t>
  </si>
  <si>
    <t>Biskvit magdalence brez glutena, brez laktoze, 200 g</t>
  </si>
  <si>
    <t xml:space="preserve">Bombetke brez glutena in laktoze, 200 g </t>
  </si>
  <si>
    <t>Brezglutenski grisini, 150 g</t>
  </si>
  <si>
    <t>Brezglutenski krekerji  brez laktoze, 210 g</t>
  </si>
  <si>
    <t>Brezglutenski prepečenec, brez laktoze, 250 g</t>
  </si>
  <si>
    <t>Brezglutenski toast, brez laktoze, 210 g</t>
  </si>
  <si>
    <t>DESERT, sojin, jagoda, 145 g</t>
  </si>
  <si>
    <t>DESERT, sojin, naravni, 145 g</t>
  </si>
  <si>
    <t>DESERT, sojin, vanilija, 145 g</t>
  </si>
  <si>
    <t>DESERT, sojin, borovnica, 125 g</t>
  </si>
  <si>
    <t>DIETNA sadna marmelada iz različnega sadja 100% - brez konzervansov, 250 g</t>
  </si>
  <si>
    <t>Drobtine brez glutena, mleka in jajc, 300 g</t>
  </si>
  <si>
    <t>Grisini iz riža in koruze brez glutena, brez laktoze, 150 g</t>
  </si>
  <si>
    <t>GRISINI, brez glutena, konzervansov, pšenice, jajc in soje, Schar in enakovredno, 150 g</t>
  </si>
  <si>
    <t>Hrustljavi riževi kruhki, brez glutena, 125 g</t>
  </si>
  <si>
    <t>Instant rumena polenta brez glutena, 500 g</t>
  </si>
  <si>
    <t>Jajčni nadomestek za peciva in omake, brez glutena, pšenica, jajc, laktoze, mleka, arašidov, oreščkov, 300 g</t>
  </si>
  <si>
    <t>KEKSI, brez glutena, mleka in jajc, 200 g</t>
  </si>
  <si>
    <t>Kokosovo olje hladno stiskano, nerafinirano, 500 g</t>
  </si>
  <si>
    <t>KROGLICE, bio, riževe,150 g</t>
  </si>
  <si>
    <t>Margarina - vitaquell extra in enakovredna, MARGARINA z manj maščob, z 60% repičnega olja v maščobni sestavi, hladno stisnjena olja, brez holesterola, brez mlečnih beljakovin, brez jajc , 250 g</t>
  </si>
  <si>
    <t>MARGARINA s 60% hladno stisnj. nerafiniranega bio sončničnega olja, brez citronske kisline, emulgatorja in mleka, 200 g</t>
  </si>
  <si>
    <t>MEŠANICA MOKE, za kuhanje, brez glutena, konzrvansov, laktoze, pšenice, jajc, soje, , Schar in enakovredno, 1 kg</t>
  </si>
  <si>
    <t>NAMAZ, dietni, čokoladni, brez glutena, jajc, laktoze in oreščkov, 500 g</t>
  </si>
  <si>
    <t>Ovsen napitek , 1 l</t>
  </si>
  <si>
    <t>Ploscica mislijeva z vitamini, brez glutena, 30 g</t>
  </si>
  <si>
    <t>REZINA, diabetična, pomaranča, 75 g</t>
  </si>
  <si>
    <t>Riževa smetana za kuhanje 0,3 l</t>
  </si>
  <si>
    <t>SIR, sojin, tofu, ekološko pridelan, 200 g</t>
  </si>
  <si>
    <t>Večzrnati kosmiči s kvinojo, brez glutena, 300 g</t>
  </si>
  <si>
    <t>PAŠTETA, dietna, brez gmj,  različni okusi, 50 g</t>
  </si>
  <si>
    <t>DESERT, sojin, čokolada, pakiran v zavitku (4 x 125)  = 500 g</t>
  </si>
  <si>
    <t>Štručke brez glutena in laktoze, konzervansov 200 g pak.</t>
  </si>
  <si>
    <t>Ajdova polnozrnata moka brez glutena, 500 g</t>
  </si>
  <si>
    <t>Bio koruzna moka za paniranje, brez glutena, 500 g</t>
  </si>
  <si>
    <t>Brezglutenska moka, mešanica za temni domači kruh, 1 kg</t>
  </si>
  <si>
    <t>Brezglutenska večnamenska moka Farina  ali enakovredno, 1 kg</t>
  </si>
  <si>
    <t>KEKSI, brez jajc, 1 kg</t>
  </si>
  <si>
    <t>KEKSI, dietni, brez mleka in jajc, 500 g</t>
  </si>
  <si>
    <t>KAMUTOVI piškoti brez mleka, jajc, 100 g</t>
  </si>
  <si>
    <t>KEKSI, pira, riž, 175 g</t>
  </si>
  <si>
    <t>Peresniki iz 100 % koruzne moke, brez glutena, mleka, jajc, barvil, GSO, konzervansov, 1 kg</t>
  </si>
  <si>
    <t>Peresniki iz koruzne in riževe moke , brez glutena, mleka, jajc, barvil, GSO konzervansov, 500 g</t>
  </si>
  <si>
    <t>SVEDRI iz 100 % koruzne moke, brez glutena, mleka, jajc, barvil, GSO in konzervansov, 200 g</t>
  </si>
  <si>
    <t>ŠPAGETI iz 100 % koruzne moke, brez glutena, mleka, jajc, barvil, GSO, konzervansov, 200 g</t>
  </si>
  <si>
    <t>ŠPAGETI, brez jajc, 500 g</t>
  </si>
  <si>
    <t>Testenine   brez glutena, mleka, jajc, 250 g</t>
  </si>
  <si>
    <t>TESTENINE brez glutena, konzervansov, laktoze, pšenice, jajc in soje, Schar in enakovredno, 250 g</t>
  </si>
  <si>
    <t>KAŠA, ribana, brez glutena, mleka, jajc  200 g</t>
  </si>
  <si>
    <t>BIO koruzni vaflji, 100 g</t>
  </si>
  <si>
    <t>ŠIPKOV čaj šipek, pakiran v filter vrečke, gastro,  1 kg</t>
  </si>
  <si>
    <t>BEZGOV čaj, pakiran v filter vrečke, 20g - 50 g</t>
  </si>
  <si>
    <t>LIPOV čaj, pakiran v filter vrečke, gastro, 1 kg</t>
  </si>
  <si>
    <t>PLANINSKI čaj, pakiran v filter vrečke, vezane v verigo  1kg</t>
  </si>
  <si>
    <t>SADNI čaji (gozdni sadeži, pomaranča, malina, divja češnja ...), pakiran v filter vrečke, gastro, 1 kg</t>
  </si>
  <si>
    <t>HIBISKOV čaj , filter vrečke, gastro, 1 kg</t>
  </si>
  <si>
    <t>METIN čaj, filter vrečke, gastro, 1 kg</t>
  </si>
  <si>
    <t>OLIVNO 100% olje, brez aditivov in konzervansov, kot Gea ali enakovredno, 0,75 do 1 l</t>
  </si>
  <si>
    <t>REPIČNO 100% olje, 1. kvalitete, brez aditivov in konzervansov, 1 l</t>
  </si>
  <si>
    <t>BUČNO olje, min 90% nerefinirano bučno olje, 0,75 l do 1 l</t>
  </si>
  <si>
    <t>SONČNIČNO olje - hladno stiskano, primerno za pripravo hladnih jedi, 1 l</t>
  </si>
  <si>
    <t>SONČNIČNO olje - rafinirano olje, primerno za cvrtje in pečenje, kot Gea ali enakovredno, 1 l</t>
  </si>
  <si>
    <t>KIS jabolčni, narejen po klasičnem naravnem postopku, 1 l</t>
  </si>
  <si>
    <t>KIS vinski, 4%, narejen po klasičnem naravnem postopku, 1 l</t>
  </si>
  <si>
    <t>KIS balzamični, 0,5 l</t>
  </si>
  <si>
    <t>MARGARINA z manj maščob z dodatkom mleka, 500 g</t>
  </si>
  <si>
    <t>MARGARINA za peko, 250g</t>
  </si>
  <si>
    <t>MARGARINA brez mleka, jajc, 250 g</t>
  </si>
  <si>
    <t>SLADKOR beli kristalni, 1 kg</t>
  </si>
  <si>
    <t>SLADKOR rjavi trsni, 1 kg</t>
  </si>
  <si>
    <t>SLADKOR v prahu, 500 g</t>
  </si>
  <si>
    <t>SLADKOR vanilin, 1 kg</t>
  </si>
  <si>
    <t>SOL morska, drobno mleta, 1 kg</t>
  </si>
  <si>
    <t>ČOKOLADA v prahu za peko, min 36% kakavovega masla, 300 g</t>
  </si>
  <si>
    <t>ČOKOLADA jedilna, čokoladni obliv min 45% kakava, 400 g</t>
  </si>
  <si>
    <t>ČOKOLADA - mlečna, mala, 15 g</t>
  </si>
  <si>
    <t>MLEČNA rezina, biskvitna, z mlečnim polnilom, prelita s čokolado, 30 g</t>
  </si>
  <si>
    <t>REZINA, žitna, musli, različni okusi, 25 g</t>
  </si>
  <si>
    <t>REZINA, sadna, z brezsladkornim čokoladnim prelivom z vlakninami, Frutabela fitlife in enakovredno, 35 g</t>
  </si>
  <si>
    <t>FRUTABELA ali podobno različni okusi, 30 g</t>
  </si>
  <si>
    <t>KVAS sveži, 42 g</t>
  </si>
  <si>
    <t>KVAS suhi, 7 g</t>
  </si>
  <si>
    <t>RIŽEVI vaflji, brez soli, 100 g</t>
  </si>
  <si>
    <t>KORUZNI vafliji,  100 g</t>
  </si>
  <si>
    <t>PRAVA KAVA, mleta, kot Barcaffe in enakovredno, 100 g</t>
  </si>
  <si>
    <t>PRAVA KAVA, mleta, kot Barcaffe in enakovredno, 500 g</t>
  </si>
  <si>
    <t>PUDING v prahu - okus  vanilija, 1 kg</t>
  </si>
  <si>
    <t>SMETANA rastlinska, 1 l</t>
  </si>
  <si>
    <t>MEŠANICA začimb, sušene začimbe, brez ojačevalcev okusa, barvil in aditivov, 300 g</t>
  </si>
  <si>
    <t>MOKA kokosova , 200 g</t>
  </si>
  <si>
    <t>INGVER, 14 g</t>
  </si>
  <si>
    <t>TIMIJAN - zdrobljen, 14 g</t>
  </si>
  <si>
    <t>LOVOR list, 90 g</t>
  </si>
  <si>
    <t xml:space="preserve">ORIGANO drobljeni, 90 g </t>
  </si>
  <si>
    <t xml:space="preserve"> Timijan, 450 g</t>
  </si>
  <si>
    <t>PAPRIKA, rdeča, sladka, mleta, 400 g</t>
  </si>
  <si>
    <t>ČESEN  v prahu, 400 g</t>
  </si>
  <si>
    <t>MUŠKATNI orešček, mleti, 38 g</t>
  </si>
  <si>
    <t>PETERŠILJ drobljeni , 75 g</t>
  </si>
  <si>
    <t>KUMINA mleta , 382 g</t>
  </si>
  <si>
    <t>MAJARON drobljeni , 92 g</t>
  </si>
  <si>
    <t>CIMET mleti, 45 g</t>
  </si>
  <si>
    <t xml:space="preserve">ROŽMARIN list, 382 g </t>
  </si>
  <si>
    <t xml:space="preserve">BAZILIKA drobljen, 162 g </t>
  </si>
  <si>
    <t>POPER, 50 g</t>
  </si>
  <si>
    <t>PECILNI prašek, 12 g</t>
  </si>
  <si>
    <t>UTRJEVALEC smetane, 10 g</t>
  </si>
  <si>
    <t>ŽELATINA v prahu, 20 g</t>
  </si>
  <si>
    <t>MINERALNA VODA, 1,5l</t>
  </si>
  <si>
    <t>VODA negazirana, izvirska, 1,5l</t>
  </si>
  <si>
    <t>VODA negazirana, izvirska, 0,5l</t>
  </si>
  <si>
    <t>MED akacija, 900g</t>
  </si>
  <si>
    <t>MED gozdni, 900g</t>
  </si>
  <si>
    <t>MED lipa, 900g</t>
  </si>
  <si>
    <t>MED porcijski, 20g</t>
  </si>
  <si>
    <t>KAKAV instant, min 25% kakavovih trdnih delov, kot Benko ali enakovredno, pak. 400 g</t>
  </si>
  <si>
    <t>SONČNIČNO  100% olje, 1. kvalitete, 1l</t>
  </si>
  <si>
    <t>BEBI čaj 40g</t>
  </si>
  <si>
    <t>KAKAV instant, min 25% kakavovih trdnih delov, kot Benko ali enakovredno, 5 kg</t>
  </si>
  <si>
    <t>MED cvetlični, 900g</t>
  </si>
  <si>
    <t>ŠAMPINJONI, rezani v slanici, 400 g</t>
  </si>
  <si>
    <t>TUNA, večji kosi, v rastlinskem olju, ekstra kvalitete, 1,7 kg</t>
  </si>
  <si>
    <t>TUNA kosi v lastnem soku, 1,5 kg</t>
  </si>
  <si>
    <t>TUNA, koščki tune v oljčnem olju,65 % ribe, 80 g</t>
  </si>
  <si>
    <t>POLNOZRNATI KRUHKI kot CRISPY  in enakovredno, 160 g</t>
  </si>
  <si>
    <t>Živilo 1 pakirano po 150 g</t>
  </si>
  <si>
    <t>Ponudnik označi z X tiste artikle, za katere predloži potrdilo, da ima blago znak za okolje tipa I, iz katerega izhaja, da blago izpolnjuje zahteve</t>
  </si>
  <si>
    <r>
      <t xml:space="preserve">Primer pravilno izpolnjenega obrazca </t>
    </r>
    <r>
      <rPr>
        <b/>
        <sz val="12"/>
        <color theme="4" tint="-0.249977111117893"/>
        <rFont val="Calibri"/>
        <family val="2"/>
        <charset val="238"/>
        <scheme val="minor"/>
      </rPr>
      <t>(vpisuje se le v modro senčene celice)</t>
    </r>
  </si>
  <si>
    <t>Hrustljavček</t>
  </si>
  <si>
    <t>Šumko</t>
  </si>
  <si>
    <t>Belka</t>
  </si>
  <si>
    <t>Pomarančni sok 100% sadni delež, nepovratna embalaža (tetra brik, pure pack in podobno)  brez kemičnih konzervansov, brez dodanega sladkorja in umetnih sladil,   0,2 l</t>
  </si>
  <si>
    <t>Korenčkov sok, z dodatkom zgoščenega jabolčnega in pomarančnega soka, brez dodanega sladkorja, 100%, nepovratna embalaža,   0,7 l</t>
  </si>
  <si>
    <t xml:space="preserve"> MESO MLADEGA GOVEDA pleče v kosu očiščeno brez kosti ali narezano,    1kg</t>
  </si>
  <si>
    <t>Koruzni kosmiči, brez umetnih konzervansov, sladil in sladkorja, 200 g</t>
  </si>
  <si>
    <t>NAMAZ bučkin, brez kemičnih konzervansov in umetnih barvil, pak. po    220 g</t>
  </si>
  <si>
    <t>Kokosovi štruklji bgmj, globoko zamrznjeni štruklji iz vlečenega testa,    200 g</t>
  </si>
  <si>
    <t>ČOKOLADNO LEŠNIKOV namaz, min 13% lešnikov, manj masten kakav,    750 g</t>
  </si>
  <si>
    <t>Sadni probiotični jogurt, s 1,1% - 1,6% m.m., obogaten s probiotičnimi kulturami, min. 10% dodanega sadja ali sadnega pripravka in dodatkom žit, brez konzervansov, umetnih sladil in drugih aditivov, različni okusi,       150 g</t>
  </si>
  <si>
    <t>PURANJA PRSA v ovitku brez ojačevalcev okusa, konzerv.(v kosu, narezano); količine dodanih sestavin, začimb in aditivov morajo ustrezati    pravilnikom</t>
  </si>
  <si>
    <t>SKUPNA VREDNOST SKLOPA brez DDV</t>
  </si>
  <si>
    <t>Zmnožek vrednosti stolpca 5 (cena brez DDV) s stolpcem 3 (okvirna količina)</t>
  </si>
  <si>
    <t>Zmnožek vrednosti stolpca 5 (cena brez DDV) in DDV v vrednosti 9,5%</t>
  </si>
  <si>
    <t>Vpisuje se samo  v modro senčene celice</t>
  </si>
  <si>
    <t>DDV v stolpcu Y velja za cel zvezek</t>
  </si>
  <si>
    <r>
      <rPr>
        <b/>
        <sz val="9"/>
        <color theme="1"/>
        <rFont val="Arial Narrow"/>
        <family val="2"/>
        <charset val="238"/>
      </rPr>
      <t>Prazno</t>
    </r>
    <r>
      <rPr>
        <sz val="9"/>
        <color theme="1"/>
        <rFont val="Arial Narrow"/>
        <family val="2"/>
        <charset val="238"/>
      </rPr>
      <t xml:space="preserve"> = DDV_1
</t>
    </r>
    <r>
      <rPr>
        <b/>
        <sz val="9"/>
        <color theme="1"/>
        <rFont val="Arial Narrow"/>
        <family val="2"/>
        <charset val="238"/>
      </rPr>
      <t xml:space="preserve">X </t>
    </r>
    <r>
      <rPr>
        <sz val="9"/>
        <color theme="1"/>
        <rFont val="Arial Narrow"/>
        <family val="2"/>
        <charset val="238"/>
      </rPr>
      <t>= DDV_2</t>
    </r>
  </si>
  <si>
    <r>
      <t>Prazno</t>
    </r>
    <r>
      <rPr>
        <sz val="9"/>
        <color theme="1"/>
        <rFont val="Arial Narrow"/>
        <family val="2"/>
        <charset val="238"/>
      </rPr>
      <t xml:space="preserve"> = DDV_1
</t>
    </r>
    <r>
      <rPr>
        <b/>
        <sz val="9"/>
        <color theme="1"/>
        <rFont val="Arial Narrow"/>
        <family val="2"/>
        <charset val="238"/>
      </rPr>
      <t xml:space="preserve">X </t>
    </r>
    <r>
      <rPr>
        <sz val="9"/>
        <color theme="1"/>
        <rFont val="Arial Narrow"/>
        <family val="2"/>
        <charset val="238"/>
      </rPr>
      <t>= DDV_2</t>
    </r>
  </si>
  <si>
    <t>DDV_2</t>
  </si>
  <si>
    <t>DDV_1</t>
  </si>
  <si>
    <t>NAVODILA</t>
  </si>
  <si>
    <t>Na vsakem listu v skritem stolpcu U z X označiš samo tiste izdelke, ki vsebujejo DDV_2</t>
  </si>
  <si>
    <t>= 5 * 3</t>
  </si>
  <si>
    <t>= 5 x 3</t>
  </si>
  <si>
    <r>
      <t xml:space="preserve">stolpec št. </t>
    </r>
    <r>
      <rPr>
        <b/>
        <sz val="11"/>
        <color theme="1"/>
        <rFont val="Calibri"/>
        <family val="2"/>
        <charset val="238"/>
        <scheme val="minor"/>
      </rPr>
      <t>8</t>
    </r>
    <r>
      <rPr>
        <sz val="11"/>
        <color theme="1"/>
        <rFont val="Calibri"/>
        <family val="2"/>
        <charset val="238"/>
        <scheme val="minor"/>
      </rPr>
      <t>: teža oz. volumen ponujenega živila</t>
    </r>
  </si>
  <si>
    <r>
      <t xml:space="preserve">stolpec št. </t>
    </r>
    <r>
      <rPr>
        <b/>
        <sz val="11"/>
        <color theme="1"/>
        <rFont val="Calibri"/>
        <family val="2"/>
        <charset val="238"/>
        <scheme val="minor"/>
      </rPr>
      <t>8</t>
    </r>
    <r>
      <rPr>
        <sz val="11"/>
        <color theme="1"/>
        <rFont val="Calibri"/>
        <family val="2"/>
        <charset val="238"/>
        <scheme val="minor"/>
      </rPr>
      <t>: teža oz. volumen ponujenega živila</t>
    </r>
  </si>
  <si>
    <r>
      <t xml:space="preserve">stolpec št. </t>
    </r>
    <r>
      <rPr>
        <b/>
        <sz val="11"/>
        <color theme="1"/>
        <rFont val="Calibri"/>
        <family val="2"/>
        <charset val="238"/>
        <scheme val="minor"/>
      </rPr>
      <t>10</t>
    </r>
    <r>
      <rPr>
        <sz val="11"/>
        <color theme="1"/>
        <rFont val="Calibri"/>
        <family val="2"/>
        <charset val="238"/>
        <scheme val="minor"/>
      </rPr>
      <t>: št. živil po merilu - več ekoloških živil</t>
    </r>
  </si>
  <si>
    <r>
      <t xml:space="preserve">stolpec št. </t>
    </r>
    <r>
      <rPr>
        <b/>
        <sz val="11"/>
        <color theme="1"/>
        <rFont val="Calibri"/>
        <family val="2"/>
        <charset val="238"/>
        <scheme val="minor"/>
      </rPr>
      <t>10</t>
    </r>
    <r>
      <rPr>
        <sz val="11"/>
        <color theme="1"/>
        <rFont val="Calibri"/>
        <family val="2"/>
        <charset val="238"/>
        <scheme val="minor"/>
      </rPr>
      <t>: št. živil po merilu - več ekoloških živil</t>
    </r>
  </si>
  <si>
    <r>
      <t xml:space="preserve">stolpec št. </t>
    </r>
    <r>
      <rPr>
        <b/>
        <sz val="11"/>
        <color theme="1"/>
        <rFont val="Calibri"/>
        <family val="2"/>
        <charset val="238"/>
        <scheme val="minor"/>
      </rPr>
      <t>11</t>
    </r>
    <r>
      <rPr>
        <sz val="11"/>
        <color theme="1"/>
        <rFont val="Calibri"/>
        <family val="2"/>
        <charset val="238"/>
        <scheme val="minor"/>
      </rPr>
      <t>: št. živil po merilu - embalaža</t>
    </r>
  </si>
  <si>
    <r>
      <t xml:space="preserve">stolpec št. </t>
    </r>
    <r>
      <rPr>
        <b/>
        <sz val="11"/>
        <color theme="1"/>
        <rFont val="Calibri"/>
        <family val="2"/>
        <charset val="238"/>
        <scheme val="minor"/>
      </rPr>
      <t>11</t>
    </r>
    <r>
      <rPr>
        <sz val="11"/>
        <color theme="1"/>
        <rFont val="Calibri"/>
        <family val="2"/>
        <charset val="238"/>
        <scheme val="minor"/>
      </rPr>
      <t>: št. živil po merilu - embalaža</t>
    </r>
  </si>
  <si>
    <t>Izračun cene na enoto:   (za kg ali l) -  stolpec 9 / stolpec 8, preračunano na enoto [EM] navedeno v stolpcu 4
                                              (za kom) - stolpec 9 / stolpec 8 * zahtevana teža živila iz stolpca 2, preračunano na kom</t>
  </si>
  <si>
    <r>
      <t xml:space="preserve">stolpec št. </t>
    </r>
    <r>
      <rPr>
        <b/>
        <sz val="11"/>
        <color theme="1"/>
        <rFont val="Calibri"/>
        <family val="2"/>
        <charset val="238"/>
        <scheme val="minor"/>
      </rPr>
      <t>5</t>
    </r>
    <r>
      <rPr>
        <sz val="11"/>
        <color theme="1"/>
        <rFont val="Calibri"/>
        <family val="2"/>
        <charset val="238"/>
        <scheme val="minor"/>
      </rPr>
      <t>: cena na enoto [EM] brez DDV</t>
    </r>
  </si>
  <si>
    <r>
      <t xml:space="preserve">stolpec št. </t>
    </r>
    <r>
      <rPr>
        <b/>
        <sz val="11"/>
        <color theme="1"/>
        <rFont val="Calibri"/>
        <family val="2"/>
        <charset val="238"/>
        <scheme val="minor"/>
      </rPr>
      <t>5</t>
    </r>
    <r>
      <rPr>
        <sz val="11"/>
        <color theme="1"/>
        <rFont val="Calibri"/>
        <family val="2"/>
        <charset val="238"/>
        <scheme val="minor"/>
      </rPr>
      <t>: cena na enoto [EM] brez DDV</t>
    </r>
  </si>
  <si>
    <r>
      <t xml:space="preserve">stolpec št. </t>
    </r>
    <r>
      <rPr>
        <b/>
        <sz val="11"/>
        <color theme="1"/>
        <rFont val="Calibri"/>
        <family val="2"/>
        <charset val="238"/>
        <scheme val="minor"/>
      </rPr>
      <t>6</t>
    </r>
    <r>
      <rPr>
        <sz val="11"/>
        <color theme="1"/>
        <rFont val="Calibri"/>
        <family val="2"/>
        <charset val="238"/>
        <scheme val="minor"/>
      </rPr>
      <t>: končna cena za okvirno količino brez DDV</t>
    </r>
  </si>
  <si>
    <r>
      <t xml:space="preserve">stolpec št. </t>
    </r>
    <r>
      <rPr>
        <b/>
        <sz val="11"/>
        <color theme="1"/>
        <rFont val="Calibri"/>
        <family val="2"/>
        <charset val="238"/>
        <scheme val="minor"/>
      </rPr>
      <t>6</t>
    </r>
    <r>
      <rPr>
        <sz val="11"/>
        <color theme="1"/>
        <rFont val="Calibri"/>
        <family val="2"/>
        <charset val="238"/>
        <scheme val="minor"/>
      </rPr>
      <t>: končna cena za okvirno količino brez DDV</t>
    </r>
  </si>
  <si>
    <r>
      <t xml:space="preserve">stolpec št. </t>
    </r>
    <r>
      <rPr>
        <b/>
        <sz val="11"/>
        <color theme="1"/>
        <rFont val="Calibri"/>
        <family val="2"/>
        <charset val="238"/>
        <scheme val="minor"/>
      </rPr>
      <t>7</t>
    </r>
    <r>
      <rPr>
        <sz val="11"/>
        <color theme="1"/>
        <rFont val="Calibri"/>
        <family val="2"/>
        <charset val="238"/>
        <scheme val="minor"/>
      </rPr>
      <t>: trgovsko ime, blagovna znamka oz. naziv ponujenega živila</t>
    </r>
  </si>
  <si>
    <r>
      <t xml:space="preserve">stolpec št. </t>
    </r>
    <r>
      <rPr>
        <b/>
        <sz val="11"/>
        <color theme="1"/>
        <rFont val="Calibri"/>
        <family val="2"/>
        <charset val="238"/>
        <scheme val="minor"/>
      </rPr>
      <t>7</t>
    </r>
    <r>
      <rPr>
        <sz val="11"/>
        <color theme="1"/>
        <rFont val="Calibri"/>
        <family val="2"/>
        <charset val="238"/>
        <scheme val="minor"/>
      </rPr>
      <t>: trgovsko ime, blagovna znamka oz. naziv ponujenega živila</t>
    </r>
  </si>
  <si>
    <r>
      <t xml:space="preserve">stolpec št. </t>
    </r>
    <r>
      <rPr>
        <b/>
        <sz val="11"/>
        <color theme="1"/>
        <rFont val="Calibri"/>
        <family val="2"/>
        <charset val="238"/>
        <scheme val="minor"/>
      </rPr>
      <t>9</t>
    </r>
    <r>
      <rPr>
        <sz val="11"/>
        <color theme="1"/>
        <rFont val="Calibri"/>
        <family val="2"/>
        <charset val="238"/>
        <scheme val="minor"/>
      </rPr>
      <t>: cena ponujenega živila brez DDV</t>
    </r>
  </si>
  <si>
    <r>
      <t xml:space="preserve">stolpec št. </t>
    </r>
    <r>
      <rPr>
        <b/>
        <sz val="11"/>
        <color theme="1"/>
        <rFont val="Calibri"/>
        <family val="2"/>
        <charset val="238"/>
        <scheme val="minor"/>
      </rPr>
      <t>9</t>
    </r>
    <r>
      <rPr>
        <sz val="11"/>
        <color theme="1"/>
        <rFont val="Calibri"/>
        <family val="2"/>
        <charset val="238"/>
        <scheme val="minor"/>
      </rPr>
      <t>: cena ponujenega živila brez DDV</t>
    </r>
  </si>
  <si>
    <t>Sušene durum tesetnine iz zdroba durum pšenice, tip polžki (Pipette Rigate)     5 kg</t>
  </si>
  <si>
    <t>Mankajoči artikli</t>
  </si>
  <si>
    <t>TU PIŠE MAKRO</t>
  </si>
  <si>
    <t>← iz   TJN40.xlsm</t>
  </si>
  <si>
    <t>Preverba sklopa</t>
  </si>
  <si>
    <t>Ponudnik vpiše ceno brez DDV za težo ponujenega živila iz stolpca 8. Vpis v ta stolpec je obvezen.</t>
  </si>
  <si>
    <r>
      <t>Prazno</t>
    </r>
    <r>
      <rPr>
        <sz val="11"/>
        <color theme="1"/>
        <rFont val="Arial Narrow"/>
        <family val="2"/>
        <charset val="238"/>
      </rPr>
      <t xml:space="preserve"> = DDV_1
</t>
    </r>
    <r>
      <rPr>
        <b/>
        <sz val="11"/>
        <color theme="1"/>
        <rFont val="Arial Narrow"/>
        <family val="2"/>
        <charset val="238"/>
      </rPr>
      <t xml:space="preserve">X </t>
    </r>
    <r>
      <rPr>
        <sz val="11"/>
        <color theme="1"/>
        <rFont val="Arial Narrow"/>
        <family val="2"/>
        <charset val="238"/>
      </rPr>
      <t>= DDV_2</t>
    </r>
  </si>
  <si>
    <r>
      <t xml:space="preserve">PREDMET JAVNEGA NAROČILA: </t>
    </r>
    <r>
      <rPr>
        <b/>
        <sz val="11"/>
        <color theme="1"/>
        <rFont val="Calibri"/>
        <family val="2"/>
        <charset val="238"/>
        <scheme val="minor"/>
      </rPr>
      <t>SUKCESIVNA DOBAVA ŽIVIL</t>
    </r>
  </si>
  <si>
    <t>Ponudnik vpiše težo ponujenega živila v merski enoti navedeni v stolpcu 8 (desno od vpisa). Vrednost je lahko ± 50 % od merske enote navedene v stolpcu 8, če ni v razpisni dokumentaciji določeno drugače. Pri sklopih 6._JAJCA" in 31._BIO_JAJCA" se ne vpisuje teže ampak je enota "kom". Vpis v ta stolpec je obvezen.</t>
  </si>
  <si>
    <t xml:space="preserve">= 9 / 8 * 2  </t>
  </si>
  <si>
    <t>= 9 / 8 * 2</t>
  </si>
  <si>
    <t>KUS-KUS   -  2 kg</t>
  </si>
  <si>
    <t xml:space="preserve">ZDROB, pšenični, 1 kg </t>
  </si>
  <si>
    <r>
      <rPr>
        <sz val="10"/>
        <color rgb="FFFF0000"/>
        <rFont val="Calibri"/>
        <family val="2"/>
        <charset val="238"/>
        <scheme val="minor"/>
      </rPr>
      <t>Široki rezanci, jajčni</t>
    </r>
    <r>
      <rPr>
        <sz val="10"/>
        <color theme="1"/>
        <rFont val="Calibri"/>
        <family val="2"/>
        <charset val="238"/>
        <scheme val="minor"/>
      </rPr>
      <t>,  1 kg</t>
    </r>
  </si>
  <si>
    <r>
      <t xml:space="preserve">MARMELADA domača- marelična, sadni delež min 45%, 5 kg </t>
    </r>
    <r>
      <rPr>
        <sz val="10"/>
        <color rgb="FFFF0000"/>
        <rFont val="Calibri"/>
        <family val="2"/>
        <charset val="238"/>
        <scheme val="minor"/>
      </rPr>
      <t>s konzervansi</t>
    </r>
  </si>
  <si>
    <r>
      <t xml:space="preserve">MARMELADA domača-  mešana, 5 kg </t>
    </r>
    <r>
      <rPr>
        <sz val="10"/>
        <color rgb="FFFF0000"/>
        <rFont val="Calibri"/>
        <family val="2"/>
        <charset val="238"/>
        <scheme val="minor"/>
      </rPr>
      <t>s konzervansi</t>
    </r>
  </si>
  <si>
    <r>
      <t xml:space="preserve">MARMELADA domača - marelica, 20 g </t>
    </r>
    <r>
      <rPr>
        <sz val="10"/>
        <color rgb="FFFF0000"/>
        <rFont val="Calibri"/>
        <family val="2"/>
        <charset val="238"/>
        <scheme val="minor"/>
      </rPr>
      <t>s konzervansi</t>
    </r>
  </si>
  <si>
    <r>
      <t xml:space="preserve">SADNA SOLATA, mešano sadje 2,6 kg  </t>
    </r>
    <r>
      <rPr>
        <sz val="10"/>
        <color rgb="FFFF0000"/>
        <rFont val="Calibri"/>
        <family val="2"/>
        <charset val="238"/>
        <scheme val="minor"/>
      </rPr>
      <t>se izloči</t>
    </r>
  </si>
  <si>
    <r>
      <t xml:space="preserve">Sok - gosti, jagoda - sok z min. </t>
    </r>
    <r>
      <rPr>
        <sz val="10"/>
        <color rgb="FFFF0000"/>
        <rFont val="Calibri"/>
        <family val="2"/>
        <charset val="238"/>
        <scheme val="minor"/>
      </rPr>
      <t xml:space="preserve">40% </t>
    </r>
    <r>
      <rPr>
        <sz val="10"/>
        <rFont val="Calibri"/>
        <family val="2"/>
        <charset val="238"/>
        <scheme val="minor"/>
      </rPr>
      <t>sadnim deležem brez konzervansov in umeznih sladil, 1 l</t>
    </r>
  </si>
  <si>
    <r>
      <t xml:space="preserve">SLADKOR beli kristalni, </t>
    </r>
    <r>
      <rPr>
        <sz val="10"/>
        <color rgb="FFFF0000"/>
        <rFont val="Calibri"/>
        <family val="2"/>
        <charset val="238"/>
        <scheme val="minor"/>
      </rPr>
      <t>25 kg</t>
    </r>
  </si>
  <si>
    <r>
      <t xml:space="preserve">SLADKORr vanilin, </t>
    </r>
    <r>
      <rPr>
        <sz val="10"/>
        <color rgb="FFFF0000"/>
        <rFont val="Calibri"/>
        <family val="2"/>
        <charset val="238"/>
        <scheme val="minor"/>
      </rPr>
      <t>10 g</t>
    </r>
  </si>
  <si>
    <r>
      <t xml:space="preserve">KAKAV grenak v prahu, vsaj 20 %delež kakavovega masla, </t>
    </r>
    <r>
      <rPr>
        <sz val="10"/>
        <color rgb="FFFF0000"/>
        <rFont val="Calibri"/>
        <family val="2"/>
        <charset val="238"/>
        <scheme val="minor"/>
      </rPr>
      <t>100g</t>
    </r>
  </si>
  <si>
    <t>ŽITNA KAVA- instant enakovredna Benquick, 400 g</t>
  </si>
  <si>
    <r>
      <t xml:space="preserve">DROBNJAK, </t>
    </r>
    <r>
      <rPr>
        <sz val="10"/>
        <color rgb="FFFF0000"/>
        <rFont val="Calibri"/>
        <family val="2"/>
        <charset val="238"/>
        <scheme val="minor"/>
      </rPr>
      <t xml:space="preserve">200 </t>
    </r>
    <r>
      <rPr>
        <sz val="10"/>
        <color theme="1"/>
        <rFont val="Calibri"/>
        <family val="2"/>
        <charset val="238"/>
        <scheme val="minor"/>
      </rPr>
      <t>g</t>
    </r>
  </si>
  <si>
    <r>
      <t xml:space="preserve">ČEBULA pražena, </t>
    </r>
    <r>
      <rPr>
        <sz val="10"/>
        <color rgb="FFFF0000"/>
        <rFont val="Calibri"/>
        <family val="2"/>
        <charset val="238"/>
        <scheme val="minor"/>
      </rPr>
      <t>1000 g</t>
    </r>
  </si>
  <si>
    <r>
      <t xml:space="preserve">KLINČKI, </t>
    </r>
    <r>
      <rPr>
        <sz val="10"/>
        <color rgb="FFFF0000"/>
        <rFont val="Calibri"/>
        <family val="2"/>
        <charset val="238"/>
        <scheme val="minor"/>
      </rPr>
      <t>40</t>
    </r>
    <r>
      <rPr>
        <sz val="10"/>
        <color theme="1"/>
        <rFont val="Calibri"/>
        <family val="2"/>
        <charset val="238"/>
        <scheme val="minor"/>
      </rPr>
      <t xml:space="preserve"> g</t>
    </r>
  </si>
  <si>
    <r>
      <t xml:space="preserve">ŠETRAJ - drobljen, </t>
    </r>
    <r>
      <rPr>
        <sz val="10"/>
        <color rgb="FFFF0000"/>
        <rFont val="Calibri"/>
        <family val="2"/>
        <charset val="238"/>
        <scheme val="minor"/>
      </rPr>
      <t xml:space="preserve">15 </t>
    </r>
    <r>
      <rPr>
        <sz val="10"/>
        <color theme="1"/>
        <rFont val="Calibri"/>
        <family val="2"/>
        <charset val="238"/>
        <scheme val="minor"/>
      </rPr>
      <t>g</t>
    </r>
  </si>
  <si>
    <r>
      <t xml:space="preserve">ŽELATINA v listih, </t>
    </r>
    <r>
      <rPr>
        <sz val="10"/>
        <color rgb="FFFF0000"/>
        <rFont val="Calibri"/>
        <family val="2"/>
        <charset val="238"/>
        <scheme val="minor"/>
      </rPr>
      <t>10 g</t>
    </r>
  </si>
  <si>
    <r>
      <t xml:space="preserve">GRAH, v zrnju, v slanici, brez konzervansov,  </t>
    </r>
    <r>
      <rPr>
        <sz val="10"/>
        <color rgb="FFFF0000"/>
        <rFont val="Calibri"/>
        <family val="2"/>
        <charset val="238"/>
        <scheme val="minor"/>
      </rPr>
      <t>400 g</t>
    </r>
  </si>
  <si>
    <r>
      <t>Čokoladni puding brez glutena,</t>
    </r>
    <r>
      <rPr>
        <sz val="10"/>
        <color rgb="FFFF0000"/>
        <rFont val="Calibri"/>
        <family val="2"/>
        <charset val="238"/>
        <scheme val="minor"/>
      </rPr>
      <t xml:space="preserve"> 46 g</t>
    </r>
  </si>
  <si>
    <r>
      <t xml:space="preserve">KREKERJI, bio, hrustljavi, </t>
    </r>
    <r>
      <rPr>
        <sz val="10"/>
        <color rgb="FFFF0000"/>
        <rFont val="Calibri"/>
        <family val="2"/>
        <charset val="238"/>
        <scheme val="minor"/>
      </rPr>
      <t>ajda,</t>
    </r>
    <r>
      <rPr>
        <sz val="10"/>
        <color theme="1"/>
        <rFont val="Calibri"/>
        <family val="2"/>
        <charset val="238"/>
        <scheme val="minor"/>
      </rPr>
      <t xml:space="preserve"> </t>
    </r>
    <r>
      <rPr>
        <sz val="10"/>
        <color rgb="FFFF0000"/>
        <rFont val="Calibri"/>
        <family val="2"/>
        <charset val="238"/>
        <scheme val="minor"/>
      </rPr>
      <t>100 g</t>
    </r>
  </si>
  <si>
    <t>DDV
1 ali 2</t>
  </si>
  <si>
    <t>Ponudnik vpiše težo ponujenega živila v merski enoti navedeni v stolpcu 8 (desno od vpisa). Vrednost je lahko ± 50 % od merske enote navedene v stolpcu 8, če ni v razpisni dokumentaciji določeno drugače. Vpis v ta stolpec je obvezen.</t>
  </si>
  <si>
    <t>KOSMIČI žitni s čokolado, izdelani po postopku ekstrudiranja, 1 kg</t>
  </si>
  <si>
    <t>KUS-KUS -  iz zdroba durum pšenice, vsebnost pepela v suhi snovi je lahko do 0,45%, kislinska stopnja 500 g</t>
  </si>
  <si>
    <t>KOSMIČI koruzni, (corn flakes ali enakovredno), izdelani po postopku ekstrudiranja, 1 kg</t>
  </si>
  <si>
    <t>KOSMIČI pirini, 1 kg</t>
  </si>
  <si>
    <t>MUSLI  s sadjem in čokolado, 50 g</t>
  </si>
  <si>
    <t>MUSLI  s čokolado in lešniki, 50 g</t>
  </si>
  <si>
    <t>MUSLI izdelek iz mešanice polnozrnatih pšeničnih, riževih kosmičev, suhega sadja, medu in drugih surovin, 1 kg</t>
  </si>
  <si>
    <t>MLINCI brez dodanih jajc, 5 kg</t>
  </si>
  <si>
    <t>KVINOJA, 0,4 kg</t>
  </si>
  <si>
    <t>ZDROB, pirin, 0,25 kg</t>
  </si>
  <si>
    <t>BIO zeliščno zelenjavna začimba, 200 g</t>
  </si>
  <si>
    <t xml:space="preserve"> Brezglutenski kruh temni 240 g</t>
  </si>
  <si>
    <t>Brezglutenski kruh temni , 400 g</t>
  </si>
  <si>
    <t>KORUZNA POLENTA polnozrnata, 0,45 kg</t>
  </si>
  <si>
    <t xml:space="preserve">ZDROB koruzni-polenta, 0,45 kg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</si>
</sst>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43" formatCode="_-* #,##0.00\ _€_-;\-* #,##0.00\ _€_-;_-* &quot;-&quot;??\ _€_-;_-@_-"/>
    <numFmt numFmtId="164" formatCode="#,##0.00\ &quot;€&quot;"/>
    <numFmt numFmtId="165" formatCode="#,##0.00;;;@"/>
  </numFmts>
  <fonts count="59" x14ac:knownFonts="1">
    <font>
      <sz val="11"/>
      <color theme="1"/>
      <name val="Calibri"/>
      <family val="2"/>
      <charset val="238"/>
      <scheme val="minor"/>
    </font>
    <font>
      <sz val="11"/>
      <color indexed="8"/>
      <name val="Calibri"/>
      <family val="2"/>
      <charset val="238"/>
    </font>
    <font>
      <sz val="10"/>
      <name val="Arial CE"/>
      <charset val="238"/>
    </font>
    <font>
      <sz val="10"/>
      <name val="Arial"/>
      <family val="2"/>
      <charset val="238"/>
    </font>
    <font>
      <sz val="10"/>
      <name val="Arial"/>
      <family val="2"/>
      <charset val="238"/>
    </font>
    <font>
      <sz val="11"/>
      <color theme="1"/>
      <name val="Calibri"/>
      <family val="2"/>
      <charset val="238"/>
      <scheme val="minor"/>
    </font>
    <font>
      <sz val="10"/>
      <color theme="1"/>
      <name val="Calibri"/>
      <family val="2"/>
      <charset val="238"/>
      <scheme val="minor"/>
    </font>
    <font>
      <b/>
      <sz val="10"/>
      <color theme="1"/>
      <name val="Calibri"/>
      <family val="2"/>
      <charset val="238"/>
      <scheme val="minor"/>
    </font>
    <font>
      <sz val="11"/>
      <color theme="1"/>
      <name val="Arial"/>
      <family val="2"/>
      <charset val="238"/>
    </font>
    <font>
      <b/>
      <sz val="16"/>
      <color theme="1"/>
      <name val="Arial"/>
      <family val="2"/>
      <charset val="238"/>
    </font>
    <font>
      <sz val="16"/>
      <color theme="1"/>
      <name val="Arial"/>
      <family val="2"/>
      <charset val="238"/>
    </font>
    <font>
      <b/>
      <sz val="15"/>
      <color theme="1"/>
      <name val="Calibri"/>
      <family val="2"/>
      <charset val="238"/>
      <scheme val="minor"/>
    </font>
    <font>
      <sz val="14"/>
      <color theme="1"/>
      <name val="Arial"/>
      <family val="2"/>
      <charset val="238"/>
    </font>
    <font>
      <b/>
      <sz val="16"/>
      <color theme="1"/>
      <name val="Calibri"/>
      <family val="2"/>
      <charset val="238"/>
      <scheme val="minor"/>
    </font>
    <font>
      <b/>
      <sz val="11"/>
      <color theme="1"/>
      <name val="Calibri"/>
      <family val="2"/>
      <charset val="238"/>
      <scheme val="minor"/>
    </font>
    <font>
      <b/>
      <sz val="16"/>
      <color indexed="8"/>
      <name val="Calibri"/>
      <family val="2"/>
      <charset val="238"/>
      <scheme val="minor"/>
    </font>
    <font>
      <b/>
      <sz val="11"/>
      <color indexed="8"/>
      <name val="Calibri"/>
      <family val="2"/>
      <charset val="238"/>
      <scheme val="minor"/>
    </font>
    <font>
      <sz val="14"/>
      <color theme="1"/>
      <name val="Calibri"/>
      <family val="2"/>
      <charset val="238"/>
      <scheme val="minor"/>
    </font>
    <font>
      <b/>
      <sz val="10"/>
      <color indexed="8"/>
      <name val="Calibri"/>
      <family val="2"/>
      <charset val="238"/>
      <scheme val="minor"/>
    </font>
    <font>
      <sz val="11"/>
      <color indexed="8"/>
      <name val="Calibri"/>
      <family val="2"/>
      <charset val="238"/>
      <scheme val="minor"/>
    </font>
    <font>
      <b/>
      <sz val="11"/>
      <name val="Calibri"/>
      <family val="2"/>
      <charset val="238"/>
      <scheme val="minor"/>
    </font>
    <font>
      <sz val="11"/>
      <name val="Calibri"/>
      <family val="2"/>
      <charset val="238"/>
      <scheme val="minor"/>
    </font>
    <font>
      <sz val="16"/>
      <color theme="1"/>
      <name val="Calibri"/>
      <family val="2"/>
      <charset val="238"/>
      <scheme val="minor"/>
    </font>
    <font>
      <b/>
      <sz val="12"/>
      <color theme="1"/>
      <name val="Calibri"/>
      <family val="2"/>
      <charset val="238"/>
      <scheme val="minor"/>
    </font>
    <font>
      <i/>
      <u/>
      <sz val="11"/>
      <color theme="1"/>
      <name val="Calibri"/>
      <family val="2"/>
      <charset val="238"/>
      <scheme val="minor"/>
    </font>
    <font>
      <sz val="10"/>
      <color theme="2" tint="-0.249977111117893"/>
      <name val="Calibri"/>
      <family val="2"/>
      <charset val="238"/>
      <scheme val="minor"/>
    </font>
    <font>
      <sz val="10"/>
      <color indexed="8"/>
      <name val="Calibri"/>
      <family val="2"/>
      <charset val="238"/>
      <scheme val="minor"/>
    </font>
    <font>
      <b/>
      <sz val="8"/>
      <color theme="1"/>
      <name val="Calibri"/>
      <family val="2"/>
      <charset val="238"/>
      <scheme val="minor"/>
    </font>
    <font>
      <sz val="8"/>
      <color theme="1"/>
      <name val="Calibri"/>
      <family val="2"/>
      <charset val="238"/>
      <scheme val="minor"/>
    </font>
    <font>
      <b/>
      <sz val="8"/>
      <color indexed="8"/>
      <name val="Calibri"/>
      <family val="2"/>
      <charset val="238"/>
      <scheme val="minor"/>
    </font>
    <font>
      <b/>
      <sz val="8"/>
      <name val="Calibri"/>
      <family val="2"/>
      <charset val="238"/>
      <scheme val="minor"/>
    </font>
    <font>
      <b/>
      <sz val="10"/>
      <color rgb="FFC00000"/>
      <name val="Calibri"/>
      <family val="2"/>
      <charset val="238"/>
      <scheme val="minor"/>
    </font>
    <font>
      <sz val="12"/>
      <color theme="1"/>
      <name val="Calibri"/>
      <family val="2"/>
      <charset val="238"/>
      <scheme val="minor"/>
    </font>
    <font>
      <sz val="8"/>
      <color indexed="8"/>
      <name val="Calibri"/>
      <family val="2"/>
      <charset val="238"/>
      <scheme val="minor"/>
    </font>
    <font>
      <u/>
      <sz val="11"/>
      <color theme="10"/>
      <name val="Calibri"/>
      <family val="2"/>
      <charset val="238"/>
      <scheme val="minor"/>
    </font>
    <font>
      <b/>
      <sz val="11"/>
      <color rgb="FFC00000"/>
      <name val="Calibri"/>
      <family val="2"/>
      <charset val="238"/>
      <scheme val="minor"/>
    </font>
    <font>
      <b/>
      <sz val="10"/>
      <color theme="1"/>
      <name val="Arial Narrow"/>
      <family val="2"/>
      <charset val="238"/>
    </font>
    <font>
      <b/>
      <sz val="10"/>
      <color rgb="FFC00000"/>
      <name val="Arial Narrow"/>
      <family val="2"/>
      <charset val="238"/>
    </font>
    <font>
      <b/>
      <sz val="10"/>
      <color indexed="8"/>
      <name val="Arial Narrow"/>
      <family val="2"/>
      <charset val="238"/>
    </font>
    <font>
      <sz val="11"/>
      <color rgb="FFC00000"/>
      <name val="Calibri"/>
      <family val="2"/>
      <charset val="238"/>
      <scheme val="minor"/>
    </font>
    <font>
      <b/>
      <sz val="12"/>
      <color theme="4" tint="-0.249977111117893"/>
      <name val="Calibri"/>
      <family val="2"/>
      <charset val="238"/>
      <scheme val="minor"/>
    </font>
    <font>
      <b/>
      <sz val="10"/>
      <name val="Arial Narrow"/>
      <family val="2"/>
      <charset val="238"/>
    </font>
    <font>
      <u/>
      <sz val="11"/>
      <color theme="10"/>
      <name val="Arial Narrow"/>
      <family val="2"/>
      <charset val="238"/>
    </font>
    <font>
      <b/>
      <sz val="8"/>
      <color theme="1"/>
      <name val="Arial Narrow"/>
      <family val="2"/>
      <charset val="238"/>
    </font>
    <font>
      <sz val="8"/>
      <color theme="1"/>
      <name val="Arial Narrow"/>
      <family val="2"/>
      <charset val="238"/>
    </font>
    <font>
      <b/>
      <sz val="8"/>
      <color indexed="8"/>
      <name val="Arial Narrow"/>
      <family val="2"/>
      <charset val="238"/>
    </font>
    <font>
      <sz val="8"/>
      <color indexed="8"/>
      <name val="Arial Narrow"/>
      <family val="2"/>
      <charset val="238"/>
    </font>
    <font>
      <b/>
      <sz val="8"/>
      <name val="Arial Narrow"/>
      <family val="2"/>
      <charset val="238"/>
    </font>
    <font>
      <sz val="10"/>
      <color theme="1"/>
      <name val="Arial Narrow"/>
      <family val="2"/>
      <charset val="238"/>
    </font>
    <font>
      <sz val="9"/>
      <color theme="1"/>
      <name val="Arial Narrow"/>
      <family val="2"/>
      <charset val="238"/>
    </font>
    <font>
      <b/>
      <sz val="9"/>
      <color theme="1"/>
      <name val="Arial Narrow"/>
      <family val="2"/>
      <charset val="238"/>
    </font>
    <font>
      <sz val="10"/>
      <color indexed="8"/>
      <name val="Arial Narrow"/>
      <family val="2"/>
      <charset val="238"/>
    </font>
    <font>
      <b/>
      <sz val="11"/>
      <color theme="1"/>
      <name val="Arial"/>
      <family val="2"/>
      <charset val="238"/>
    </font>
    <font>
      <b/>
      <sz val="11"/>
      <color theme="1"/>
      <name val="Arial Narrow"/>
      <family val="2"/>
      <charset val="238"/>
    </font>
    <font>
      <sz val="11"/>
      <color theme="1"/>
      <name val="Arial Narrow"/>
      <family val="2"/>
      <charset val="238"/>
    </font>
    <font>
      <sz val="11"/>
      <color indexed="8"/>
      <name val="Arial Narrow"/>
      <family val="2"/>
      <charset val="238"/>
    </font>
    <font>
      <sz val="10"/>
      <color rgb="FFFF0000"/>
      <name val="Calibri"/>
      <family val="2"/>
      <charset val="238"/>
      <scheme val="minor"/>
    </font>
    <font>
      <sz val="10"/>
      <name val="Calibri"/>
      <family val="2"/>
      <charset val="238"/>
      <scheme val="minor"/>
    </font>
    <font>
      <b/>
      <sz val="9"/>
      <color indexed="81"/>
      <name val="Segoe UI"/>
      <charset val="1"/>
    </font>
  </fonts>
  <fills count="12">
    <fill>
      <patternFill patternType="none"/>
    </fill>
    <fill>
      <patternFill patternType="gray125"/>
    </fill>
    <fill>
      <patternFill patternType="solid">
        <fgColor theme="2" tint="-9.9978637043366805E-2"/>
        <bgColor indexed="64"/>
      </patternFill>
    </fill>
    <fill>
      <patternFill patternType="solid">
        <fgColor theme="2" tint="-0.249977111117893"/>
        <bgColor indexed="64"/>
      </patternFill>
    </fill>
    <fill>
      <patternFill patternType="solid">
        <fgColor rgb="FFDCE6F1"/>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DCE7F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ck">
        <color theme="1"/>
      </left>
      <right style="thick">
        <color theme="1"/>
      </right>
      <top style="thick">
        <color theme="1"/>
      </top>
      <bottom style="thick">
        <color theme="1"/>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8">
    <xf numFmtId="0" fontId="0" fillId="0" borderId="0"/>
    <xf numFmtId="0" fontId="1" fillId="0" borderId="0"/>
    <xf numFmtId="0" fontId="5" fillId="0" borderId="0"/>
    <xf numFmtId="0" fontId="2" fillId="0" borderId="0"/>
    <xf numFmtId="0" fontId="5" fillId="0" borderId="0"/>
    <xf numFmtId="0" fontId="3" fillId="0" borderId="0"/>
    <xf numFmtId="0" fontId="4" fillId="0" borderId="0"/>
    <xf numFmtId="0" fontId="3" fillId="0" borderId="0"/>
    <xf numFmtId="43" fontId="1" fillId="0" borderId="0" applyFont="0" applyFill="0" applyBorder="0" applyAlignment="0" applyProtection="0"/>
    <xf numFmtId="0" fontId="12" fillId="0" borderId="0" applyNumberFormat="0" applyFill="0" applyBorder="0" applyAlignment="0" applyProtection="0"/>
    <xf numFmtId="0" fontId="11" fillId="0" borderId="6" applyNumberFormat="0" applyAlignment="0" applyProtection="0"/>
    <xf numFmtId="44" fontId="5" fillId="0" borderId="0" applyFont="0" applyFill="0" applyBorder="0" applyAlignment="0" applyProtection="0"/>
    <xf numFmtId="9" fontId="5" fillId="0" borderId="0" applyFont="0" applyFill="0" applyBorder="0" applyAlignment="0" applyProtection="0"/>
    <xf numFmtId="0" fontId="3" fillId="0" borderId="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0" fontId="34" fillId="0" borderId="0" applyNumberFormat="0" applyFill="0" applyBorder="0" applyAlignment="0" applyProtection="0"/>
  </cellStyleXfs>
  <cellXfs count="348">
    <xf numFmtId="0" fontId="0" fillId="0" borderId="0" xfId="0"/>
    <xf numFmtId="0" fontId="0" fillId="0" borderId="0" xfId="0" applyProtection="1">
      <protection hidden="1"/>
    </xf>
    <xf numFmtId="0" fontId="6" fillId="0" borderId="0" xfId="0" applyFont="1" applyFill="1" applyAlignment="1" applyProtection="1">
      <alignment horizontal="center" vertical="center"/>
      <protection hidden="1"/>
    </xf>
    <xf numFmtId="0" fontId="6" fillId="0" borderId="0" xfId="0" applyFont="1" applyFill="1" applyAlignment="1" applyProtection="1">
      <alignment horizontal="center"/>
      <protection hidden="1"/>
    </xf>
    <xf numFmtId="0" fontId="6" fillId="0" borderId="0" xfId="0" applyFont="1" applyFill="1" applyProtection="1">
      <protection hidden="1"/>
    </xf>
    <xf numFmtId="0" fontId="0" fillId="0" borderId="0" xfId="0" applyFill="1" applyProtection="1">
      <protection hidden="1"/>
    </xf>
    <xf numFmtId="0" fontId="8" fillId="0" borderId="0" xfId="0" applyFont="1" applyFill="1" applyAlignment="1" applyProtection="1">
      <alignment horizontal="center"/>
      <protection hidden="1"/>
    </xf>
    <xf numFmtId="0" fontId="8" fillId="0" borderId="0" xfId="0" applyFont="1" applyFill="1" applyBorder="1" applyAlignment="1" applyProtection="1">
      <alignment horizontal="left" vertical="center"/>
      <protection hidden="1"/>
    </xf>
    <xf numFmtId="0" fontId="9" fillId="0" borderId="0" xfId="0" applyFont="1" applyFill="1" applyBorder="1" applyAlignment="1" applyProtection="1">
      <alignment horizontal="center"/>
      <protection hidden="1"/>
    </xf>
    <xf numFmtId="0" fontId="6" fillId="0" borderId="0" xfId="0" applyFont="1" applyFill="1" applyBorder="1" applyAlignment="1" applyProtection="1">
      <alignment horizontal="left" vertical="center"/>
      <protection hidden="1"/>
    </xf>
    <xf numFmtId="0" fontId="7" fillId="0" borderId="0" xfId="0" applyFont="1" applyFill="1" applyBorder="1" applyAlignment="1" applyProtection="1">
      <alignment horizontal="left" shrinkToFit="1"/>
      <protection hidden="1"/>
    </xf>
    <xf numFmtId="0" fontId="6" fillId="0" borderId="0" xfId="0" applyFont="1" applyFill="1" applyBorder="1" applyAlignment="1" applyProtection="1">
      <alignment horizontal="left"/>
      <protection hidden="1"/>
    </xf>
    <xf numFmtId="0" fontId="8" fillId="0" borderId="0" xfId="0" applyFont="1" applyFill="1" applyBorder="1" applyAlignment="1" applyProtection="1">
      <alignment shrinkToFit="1"/>
      <protection hidden="1"/>
    </xf>
    <xf numFmtId="0" fontId="8" fillId="0" borderId="0" xfId="0" applyFont="1" applyFill="1" applyProtection="1">
      <protection hidden="1"/>
    </xf>
    <xf numFmtId="0" fontId="0" fillId="0" borderId="0" xfId="0" applyFont="1" applyFill="1" applyBorder="1" applyAlignment="1" applyProtection="1">
      <alignment horizontal="left" vertical="center"/>
      <protection hidden="1"/>
    </xf>
    <xf numFmtId="0" fontId="0" fillId="0" borderId="0" xfId="0" applyFont="1" applyFill="1" applyBorder="1" applyAlignment="1" applyProtection="1">
      <alignment horizontal="left" shrinkToFit="1"/>
      <protection hidden="1"/>
    </xf>
    <xf numFmtId="0" fontId="0" fillId="0" borderId="0" xfId="0" applyFont="1" applyFill="1" applyBorder="1" applyAlignment="1" applyProtection="1">
      <alignment horizontal="left"/>
      <protection hidden="1"/>
    </xf>
    <xf numFmtId="0" fontId="0" fillId="0" borderId="0" xfId="0" applyFont="1" applyFill="1" applyAlignment="1" applyProtection="1">
      <alignment horizontal="center" vertical="center"/>
      <protection hidden="1"/>
    </xf>
    <xf numFmtId="0" fontId="0" fillId="0" borderId="0" xfId="0" applyFont="1" applyFill="1" applyBorder="1" applyAlignment="1" applyProtection="1">
      <alignment shrinkToFit="1"/>
      <protection hidden="1"/>
    </xf>
    <xf numFmtId="0" fontId="0" fillId="0" borderId="0" xfId="0" applyFont="1" applyFill="1" applyBorder="1" applyAlignment="1" applyProtection="1">
      <alignment horizontal="center" shrinkToFit="1"/>
      <protection hidden="1"/>
    </xf>
    <xf numFmtId="0" fontId="0" fillId="0" borderId="0" xfId="0" applyFont="1" applyFill="1" applyBorder="1" applyAlignment="1" applyProtection="1">
      <alignment horizontal="center"/>
      <protection hidden="1"/>
    </xf>
    <xf numFmtId="0" fontId="0" fillId="0" borderId="0" xfId="0" applyFont="1" applyFill="1" applyBorder="1" applyAlignment="1" applyProtection="1">
      <protection hidden="1"/>
    </xf>
    <xf numFmtId="0" fontId="0" fillId="0" borderId="0" xfId="0" applyFont="1" applyFill="1" applyAlignment="1" applyProtection="1">
      <alignment horizontal="center"/>
      <protection hidden="1"/>
    </xf>
    <xf numFmtId="0" fontId="17" fillId="0" borderId="0" xfId="9" applyFont="1" applyFill="1" applyAlignment="1" applyProtection="1">
      <alignment vertical="center"/>
      <protection hidden="1"/>
    </xf>
    <xf numFmtId="0" fontId="0" fillId="0" borderId="0" xfId="0" applyFont="1" applyFill="1" applyProtection="1">
      <protection hidden="1"/>
    </xf>
    <xf numFmtId="0" fontId="16" fillId="0" borderId="0" xfId="0" applyFont="1" applyFill="1" applyAlignment="1" applyProtection="1">
      <alignment horizontal="center" vertical="center"/>
      <protection hidden="1"/>
    </xf>
    <xf numFmtId="0" fontId="19" fillId="0" borderId="0" xfId="0" applyFont="1" applyFill="1" applyBorder="1" applyAlignment="1" applyProtection="1">
      <alignment horizontal="center" vertical="center"/>
      <protection hidden="1"/>
    </xf>
    <xf numFmtId="0" fontId="16" fillId="0" borderId="0" xfId="0" applyFont="1" applyFill="1" applyBorder="1" applyAlignment="1" applyProtection="1">
      <alignment horizontal="right" vertical="center" shrinkToFit="1"/>
      <protection hidden="1"/>
    </xf>
    <xf numFmtId="3" fontId="16" fillId="0" borderId="0" xfId="0"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2" fontId="16" fillId="0" borderId="0" xfId="0" applyNumberFormat="1" applyFont="1" applyFill="1" applyBorder="1" applyAlignment="1" applyProtection="1">
      <alignment horizontal="center" vertical="center"/>
      <protection hidden="1"/>
    </xf>
    <xf numFmtId="0" fontId="0" fillId="0" borderId="0" xfId="0" applyFont="1" applyFill="1" applyBorder="1" applyProtection="1">
      <protection hidden="1"/>
    </xf>
    <xf numFmtId="0" fontId="16"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left"/>
      <protection hidden="1"/>
    </xf>
    <xf numFmtId="0" fontId="21" fillId="0" borderId="0" xfId="3" applyNumberFormat="1" applyFont="1" applyFill="1" applyBorder="1" applyProtection="1">
      <protection hidden="1"/>
    </xf>
    <xf numFmtId="0" fontId="0" fillId="0" borderId="0" xfId="0" applyFont="1" applyFill="1" applyAlignment="1" applyProtection="1">
      <alignment horizontal="left" shrinkToFit="1"/>
      <protection hidden="1"/>
    </xf>
    <xf numFmtId="0" fontId="19" fillId="0" borderId="0" xfId="0" applyFont="1" applyFill="1" applyAlignment="1" applyProtection="1">
      <alignment horizontal="left" vertical="center" shrinkToFit="1"/>
      <protection hidden="1"/>
    </xf>
    <xf numFmtId="0" fontId="14" fillId="0" borderId="0" xfId="0" applyFont="1" applyFill="1" applyBorder="1" applyAlignment="1" applyProtection="1">
      <alignment horizontal="right" vertical="center" shrinkToFit="1"/>
      <protection hidden="1"/>
    </xf>
    <xf numFmtId="0" fontId="14" fillId="0" borderId="0" xfId="0" applyFont="1" applyFill="1" applyBorder="1" applyAlignment="1" applyProtection="1">
      <alignment horizontal="right" shrinkToFit="1"/>
      <protection hidden="1"/>
    </xf>
    <xf numFmtId="0" fontId="0" fillId="0" borderId="0" xfId="0" applyFont="1" applyFill="1" applyBorder="1" applyAlignment="1" applyProtection="1">
      <alignment vertical="center" shrinkToFit="1"/>
      <protection hidden="1"/>
    </xf>
    <xf numFmtId="0" fontId="0" fillId="0" borderId="0" xfId="0" applyFont="1" applyFill="1" applyBorder="1" applyAlignment="1" applyProtection="1">
      <alignment horizontal="center" vertical="center" shrinkToFit="1"/>
      <protection hidden="1"/>
    </xf>
    <xf numFmtId="0" fontId="0" fillId="0" borderId="0" xfId="0" applyFont="1" applyFill="1" applyBorder="1" applyAlignment="1" applyProtection="1">
      <alignment horizontal="center" vertical="center"/>
      <protection hidden="1"/>
    </xf>
    <xf numFmtId="0" fontId="15" fillId="0" borderId="0" xfId="0" applyFont="1" applyFill="1" applyBorder="1" applyAlignment="1" applyProtection="1">
      <alignment horizontal="right" vertical="center" shrinkToFit="1"/>
      <protection hidden="1"/>
    </xf>
    <xf numFmtId="0" fontId="10" fillId="0" borderId="0" xfId="0" applyFont="1" applyFill="1" applyBorder="1" applyAlignment="1" applyProtection="1">
      <alignment horizontal="right" vertical="top" shrinkToFit="1"/>
      <protection hidden="1"/>
    </xf>
    <xf numFmtId="0" fontId="17" fillId="0" borderId="0" xfId="9" applyFont="1" applyFill="1" applyAlignment="1" applyProtection="1">
      <alignment horizontal="center" vertical="center"/>
      <protection hidden="1"/>
    </xf>
    <xf numFmtId="0" fontId="0" fillId="0" borderId="8" xfId="0" applyFont="1" applyFill="1" applyBorder="1" applyAlignment="1" applyProtection="1">
      <alignment horizontal="left" shrinkToFit="1"/>
      <protection hidden="1"/>
    </xf>
    <xf numFmtId="0" fontId="0" fillId="0" borderId="8" xfId="0" applyFont="1" applyFill="1" applyBorder="1" applyAlignment="1" applyProtection="1">
      <alignment horizontal="left"/>
      <protection hidden="1"/>
    </xf>
    <xf numFmtId="0" fontId="19" fillId="0" borderId="0" xfId="0" applyFont="1" applyFill="1" applyAlignment="1" applyProtection="1">
      <alignment vertical="top" wrapText="1"/>
      <protection hidden="1"/>
    </xf>
    <xf numFmtId="0" fontId="0" fillId="0" borderId="0" xfId="0" applyFont="1" applyFill="1" applyAlignment="1" applyProtection="1">
      <alignment vertical="center"/>
      <protection hidden="1"/>
    </xf>
    <xf numFmtId="0" fontId="6" fillId="0" borderId="0" xfId="0" applyFont="1" applyFill="1" applyBorder="1" applyAlignment="1" applyProtection="1">
      <alignment horizontal="center" vertical="center"/>
      <protection hidden="1"/>
    </xf>
    <xf numFmtId="0" fontId="0" fillId="0" borderId="8" xfId="0" applyFont="1" applyFill="1" applyBorder="1" applyAlignment="1" applyProtection="1">
      <alignment horizontal="center" vertical="center"/>
      <protection hidden="1"/>
    </xf>
    <xf numFmtId="0" fontId="0" fillId="0" borderId="8" xfId="0" applyFont="1" applyFill="1" applyBorder="1" applyAlignment="1" applyProtection="1">
      <alignment horizontal="left" vertical="center"/>
      <protection hidden="1"/>
    </xf>
    <xf numFmtId="0" fontId="13" fillId="0" borderId="0" xfId="0" applyFont="1" applyFill="1" applyBorder="1" applyAlignment="1" applyProtection="1">
      <alignment vertical="center"/>
      <protection hidden="1"/>
    </xf>
    <xf numFmtId="0" fontId="0" fillId="0" borderId="0" xfId="0" applyFont="1" applyFill="1" applyBorder="1" applyAlignment="1" applyProtection="1">
      <alignment vertical="center"/>
      <protection hidden="1"/>
    </xf>
    <xf numFmtId="0" fontId="0" fillId="0" borderId="1" xfId="0" applyFont="1" applyFill="1" applyBorder="1" applyAlignment="1" applyProtection="1">
      <alignment horizontal="center" vertical="center"/>
      <protection hidden="1"/>
    </xf>
    <xf numFmtId="0" fontId="0" fillId="0" borderId="1" xfId="0" applyFont="1" applyFill="1" applyBorder="1" applyAlignment="1" applyProtection="1">
      <alignment horizontal="center" vertical="center" wrapText="1"/>
      <protection hidden="1"/>
    </xf>
    <xf numFmtId="0" fontId="0" fillId="0" borderId="1" xfId="0" applyNumberFormat="1" applyFont="1" applyFill="1" applyBorder="1" applyAlignment="1" applyProtection="1">
      <alignment horizontal="center" vertical="center"/>
      <protection hidden="1"/>
    </xf>
    <xf numFmtId="164" fontId="0" fillId="0" borderId="1"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horizontal="left" vertical="center" shrinkToFit="1"/>
      <protection hidden="1"/>
    </xf>
    <xf numFmtId="0" fontId="14" fillId="0" borderId="0" xfId="0" applyFont="1" applyFill="1" applyBorder="1" applyAlignment="1" applyProtection="1">
      <alignment horizontal="left" shrinkToFit="1"/>
      <protection hidden="1"/>
    </xf>
    <xf numFmtId="0" fontId="25" fillId="3" borderId="1" xfId="0" applyFont="1" applyFill="1" applyBorder="1" applyAlignment="1" applyProtection="1">
      <alignment horizontal="center" vertical="center"/>
      <protection hidden="1"/>
    </xf>
    <xf numFmtId="0" fontId="6" fillId="4" borderId="1" xfId="0" applyFont="1" applyFill="1" applyBorder="1" applyAlignment="1" applyProtection="1">
      <alignment vertical="center" wrapText="1"/>
      <protection locked="0"/>
    </xf>
    <xf numFmtId="0" fontId="6" fillId="4" borderId="1" xfId="0" applyFont="1" applyFill="1" applyBorder="1" applyAlignment="1" applyProtection="1">
      <alignment vertical="center"/>
      <protection locked="0"/>
    </xf>
    <xf numFmtId="0" fontId="6" fillId="4" borderId="1" xfId="0" applyFont="1" applyFill="1" applyBorder="1" applyAlignment="1" applyProtection="1">
      <alignment horizontal="center" vertical="center"/>
      <protection locked="0"/>
    </xf>
    <xf numFmtId="0" fontId="22" fillId="0" borderId="0" xfId="0" applyFont="1" applyFill="1" applyBorder="1" applyAlignment="1" applyProtection="1">
      <alignment horizontal="left" vertical="center"/>
      <protection hidden="1"/>
    </xf>
    <xf numFmtId="0" fontId="7" fillId="3" borderId="1" xfId="0" applyFont="1" applyFill="1" applyBorder="1" applyAlignment="1" applyProtection="1">
      <alignment horizontal="center" vertical="center" wrapText="1"/>
      <protection hidden="1"/>
    </xf>
    <xf numFmtId="0" fontId="6" fillId="0" borderId="1" xfId="0" applyFont="1" applyFill="1" applyBorder="1" applyAlignment="1" applyProtection="1">
      <alignment horizontal="center" vertical="center" wrapText="1"/>
      <protection hidden="1"/>
    </xf>
    <xf numFmtId="0" fontId="6" fillId="0" borderId="0" xfId="0" applyFont="1" applyFill="1" applyAlignment="1" applyProtection="1">
      <alignment vertical="center" wrapText="1"/>
      <protection hidden="1"/>
    </xf>
    <xf numFmtId="0" fontId="27" fillId="3" borderId="2" xfId="0" applyFont="1" applyFill="1" applyBorder="1" applyAlignment="1" applyProtection="1">
      <alignment horizontal="center" vertical="center" wrapText="1"/>
      <protection hidden="1"/>
    </xf>
    <xf numFmtId="0" fontId="28" fillId="0" borderId="2" xfId="0" applyFont="1" applyFill="1" applyBorder="1" applyAlignment="1" applyProtection="1">
      <alignment horizontal="center" vertical="center" wrapText="1"/>
      <protection hidden="1"/>
    </xf>
    <xf numFmtId="0" fontId="28" fillId="0" borderId="5"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protection hidden="1"/>
    </xf>
    <xf numFmtId="0" fontId="6" fillId="2" borderId="1" xfId="0" applyFont="1" applyFill="1" applyBorder="1" applyAlignment="1" applyProtection="1">
      <alignment vertical="center" wrapText="1"/>
      <protection hidden="1"/>
    </xf>
    <xf numFmtId="0" fontId="6" fillId="2" borderId="1" xfId="0" applyFont="1" applyFill="1" applyBorder="1" applyAlignment="1" applyProtection="1">
      <alignment vertical="center"/>
      <protection hidden="1"/>
    </xf>
    <xf numFmtId="0" fontId="6" fillId="2" borderId="1" xfId="0" applyFont="1" applyFill="1" applyBorder="1" applyAlignment="1" applyProtection="1">
      <alignment horizontal="center" vertical="center"/>
      <protection hidden="1"/>
    </xf>
    <xf numFmtId="4" fontId="6" fillId="2" borderId="1" xfId="0" applyNumberFormat="1" applyFont="1" applyFill="1" applyBorder="1" applyAlignment="1" applyProtection="1">
      <alignment vertical="center"/>
      <protection hidden="1"/>
    </xf>
    <xf numFmtId="0" fontId="6" fillId="0" borderId="1" xfId="0" applyFont="1" applyFill="1" applyBorder="1" applyAlignment="1" applyProtection="1">
      <alignment horizontal="center" vertical="center"/>
      <protection hidden="1"/>
    </xf>
    <xf numFmtId="0" fontId="6" fillId="0" borderId="0" xfId="0" applyFont="1" applyFill="1" applyAlignment="1" applyProtection="1">
      <alignment vertical="center"/>
      <protection hidden="1"/>
    </xf>
    <xf numFmtId="0" fontId="14" fillId="0" borderId="1" xfId="0" applyFont="1" applyFill="1" applyBorder="1" applyAlignment="1" applyProtection="1">
      <alignment horizontal="center" vertical="center"/>
      <protection hidden="1"/>
    </xf>
    <xf numFmtId="0" fontId="18" fillId="3" borderId="1" xfId="0" applyFont="1" applyFill="1" applyBorder="1" applyAlignment="1" applyProtection="1">
      <alignment horizontal="center" vertical="center" wrapText="1"/>
      <protection hidden="1"/>
    </xf>
    <xf numFmtId="0" fontId="29" fillId="3" borderId="2" xfId="0" applyFont="1" applyFill="1" applyBorder="1" applyAlignment="1" applyProtection="1">
      <alignment horizontal="center" vertical="center" wrapText="1"/>
      <protection hidden="1"/>
    </xf>
    <xf numFmtId="0" fontId="18" fillId="3" borderId="1"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14" fillId="0" borderId="1" xfId="0" applyFont="1" applyFill="1" applyBorder="1" applyAlignment="1" applyProtection="1">
      <alignment vertical="center"/>
      <protection hidden="1"/>
    </xf>
    <xf numFmtId="0" fontId="30" fillId="3" borderId="2" xfId="0" applyFont="1" applyFill="1" applyBorder="1" applyAlignment="1" applyProtection="1">
      <alignment horizontal="center" vertical="center" wrapText="1"/>
      <protection hidden="1"/>
    </xf>
    <xf numFmtId="0" fontId="6" fillId="5" borderId="1" xfId="0" applyFont="1" applyFill="1" applyBorder="1" applyAlignment="1" applyProtection="1">
      <alignment vertical="center" wrapText="1"/>
      <protection hidden="1"/>
    </xf>
    <xf numFmtId="0" fontId="6" fillId="3" borderId="1" xfId="0" applyFont="1" applyFill="1" applyBorder="1" applyAlignment="1" applyProtection="1">
      <alignment horizontal="center" vertical="center"/>
      <protection hidden="1"/>
    </xf>
    <xf numFmtId="4" fontId="6" fillId="3" borderId="1" xfId="0" applyNumberFormat="1" applyFont="1" applyFill="1" applyBorder="1" applyAlignment="1" applyProtection="1">
      <alignment vertical="center"/>
      <protection hidden="1"/>
    </xf>
    <xf numFmtId="0" fontId="6" fillId="3" borderId="1" xfId="0" applyFont="1" applyFill="1" applyBorder="1" applyAlignment="1" applyProtection="1">
      <alignment vertical="center"/>
      <protection hidden="1"/>
    </xf>
    <xf numFmtId="164" fontId="22" fillId="3" borderId="5" xfId="11" applyNumberFormat="1" applyFont="1" applyFill="1" applyBorder="1" applyAlignment="1" applyProtection="1">
      <alignment horizontal="center" vertical="center"/>
      <protection hidden="1"/>
    </xf>
    <xf numFmtId="0" fontId="22" fillId="3" borderId="2" xfId="10" applyNumberFormat="1" applyFont="1" applyFill="1" applyBorder="1" applyAlignment="1" applyProtection="1">
      <alignment horizontal="center" vertical="center" wrapText="1"/>
      <protection hidden="1"/>
    </xf>
    <xf numFmtId="0" fontId="26" fillId="3" borderId="1" xfId="0" applyFont="1" applyFill="1" applyBorder="1" applyAlignment="1" applyProtection="1">
      <alignment horizontal="center" vertical="center"/>
      <protection hidden="1"/>
    </xf>
    <xf numFmtId="4" fontId="26" fillId="3" borderId="1" xfId="0" applyNumberFormat="1" applyFont="1" applyFill="1" applyBorder="1" applyAlignment="1" applyProtection="1">
      <alignment vertical="center"/>
      <protection hidden="1"/>
    </xf>
    <xf numFmtId="0" fontId="26" fillId="3" borderId="1" xfId="0" applyFont="1" applyFill="1" applyBorder="1" applyAlignment="1" applyProtection="1">
      <alignment vertical="center"/>
      <protection hidden="1"/>
    </xf>
    <xf numFmtId="0" fontId="14" fillId="0" borderId="0" xfId="0" applyFont="1" applyFill="1" applyProtection="1">
      <protection hidden="1"/>
    </xf>
    <xf numFmtId="0" fontId="0" fillId="0" borderId="0" xfId="0" quotePrefix="1" applyFont="1" applyFill="1" applyAlignment="1" applyProtection="1">
      <alignment horizontal="center"/>
      <protection hidden="1"/>
    </xf>
    <xf numFmtId="0" fontId="32" fillId="0" borderId="0" xfId="0" applyFont="1" applyFill="1" applyAlignment="1" applyProtection="1">
      <alignment horizontal="center" vertical="center"/>
      <protection hidden="1"/>
    </xf>
    <xf numFmtId="0" fontId="28" fillId="3" borderId="5" xfId="0" applyFont="1" applyFill="1" applyBorder="1" applyAlignment="1" applyProtection="1">
      <alignment horizontal="center" vertical="center" wrapText="1"/>
      <protection hidden="1"/>
    </xf>
    <xf numFmtId="0" fontId="28" fillId="3" borderId="5" xfId="0" quotePrefix="1" applyFont="1" applyFill="1" applyBorder="1" applyAlignment="1" applyProtection="1">
      <alignment horizontal="center" vertical="center" wrapText="1"/>
      <protection hidden="1"/>
    </xf>
    <xf numFmtId="0" fontId="33" fillId="3" borderId="5" xfId="0" applyFont="1" applyFill="1" applyBorder="1" applyAlignment="1" applyProtection="1">
      <alignment horizontal="center" vertical="center" wrapText="1"/>
      <protection hidden="1"/>
    </xf>
    <xf numFmtId="0" fontId="33" fillId="3" borderId="5" xfId="0" quotePrefix="1" applyFont="1" applyFill="1" applyBorder="1" applyAlignment="1" applyProtection="1">
      <alignment horizontal="center" vertical="center" wrapText="1"/>
      <protection hidden="1"/>
    </xf>
    <xf numFmtId="0" fontId="16" fillId="0" borderId="0" xfId="0" applyFont="1" applyFill="1" applyProtection="1">
      <protection hidden="1"/>
    </xf>
    <xf numFmtId="0" fontId="6" fillId="0" borderId="2" xfId="0" applyFont="1" applyFill="1" applyBorder="1" applyAlignment="1" applyProtection="1">
      <alignment horizontal="center" vertical="center"/>
      <protection hidden="1"/>
    </xf>
    <xf numFmtId="0" fontId="6" fillId="0" borderId="5" xfId="0" applyFont="1" applyFill="1" applyBorder="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6" fillId="2" borderId="1" xfId="0" applyFont="1" applyFill="1" applyBorder="1" applyAlignment="1" applyProtection="1">
      <alignment horizontal="left" vertical="center"/>
      <protection hidden="1"/>
    </xf>
    <xf numFmtId="0" fontId="6" fillId="3" borderId="1" xfId="0" applyFont="1" applyFill="1" applyBorder="1" applyAlignment="1" applyProtection="1">
      <alignment horizontal="left" vertical="center"/>
      <protection hidden="1"/>
    </xf>
    <xf numFmtId="0" fontId="15" fillId="0" borderId="0" xfId="0" applyFont="1" applyFill="1" applyBorder="1" applyAlignment="1" applyProtection="1">
      <alignment horizontal="left" vertical="center" shrinkToFit="1"/>
      <protection hidden="1"/>
    </xf>
    <xf numFmtId="0" fontId="0" fillId="0" borderId="0" xfId="0" applyFont="1" applyFill="1" applyBorder="1" applyAlignment="1" applyProtection="1">
      <alignment horizontal="left" vertical="center" shrinkToFit="1"/>
      <protection hidden="1"/>
    </xf>
    <xf numFmtId="0" fontId="17" fillId="0" borderId="0" xfId="9" applyFont="1" applyFill="1" applyAlignment="1" applyProtection="1">
      <alignment horizontal="left" vertical="center"/>
      <protection hidden="1"/>
    </xf>
    <xf numFmtId="0" fontId="6" fillId="2" borderId="1" xfId="0" applyFont="1" applyFill="1" applyBorder="1" applyAlignment="1" applyProtection="1">
      <alignment horizontal="left" vertical="center" wrapText="1"/>
      <protection hidden="1"/>
    </xf>
    <xf numFmtId="0" fontId="16" fillId="0" borderId="0" xfId="0" applyFont="1" applyFill="1" applyBorder="1" applyAlignment="1" applyProtection="1">
      <alignment horizontal="left" vertical="center" shrinkToFit="1"/>
      <protection hidden="1"/>
    </xf>
    <xf numFmtId="0" fontId="14" fillId="0" borderId="0" xfId="0" applyFont="1" applyFill="1" applyAlignment="1" applyProtection="1">
      <alignment horizontal="left"/>
      <protection hidden="1"/>
    </xf>
    <xf numFmtId="0" fontId="6" fillId="0" borderId="0" xfId="0" applyFont="1" applyFill="1" applyAlignment="1" applyProtection="1">
      <alignment horizontal="left"/>
      <protection hidden="1"/>
    </xf>
    <xf numFmtId="0" fontId="16" fillId="0" borderId="0" xfId="0" applyFont="1" applyFill="1" applyAlignment="1" applyProtection="1">
      <alignment horizontal="left"/>
      <protection hidden="1"/>
    </xf>
    <xf numFmtId="0" fontId="22" fillId="3" borderId="1" xfId="10" applyNumberFormat="1" applyFont="1" applyFill="1" applyBorder="1" applyAlignment="1" applyProtection="1">
      <alignment horizontal="left" vertical="center" wrapText="1"/>
      <protection hidden="1"/>
    </xf>
    <xf numFmtId="164" fontId="22" fillId="0" borderId="0" xfId="11" applyNumberFormat="1" applyFont="1" applyFill="1" applyBorder="1" applyAlignment="1" applyProtection="1">
      <alignment horizontal="center" vertical="center"/>
      <protection hidden="1"/>
    </xf>
    <xf numFmtId="164" fontId="22" fillId="0" borderId="0" xfId="11" applyNumberFormat="1" applyFont="1" applyFill="1" applyBorder="1" applyAlignment="1" applyProtection="1">
      <alignment horizontal="left" vertical="center"/>
      <protection hidden="1"/>
    </xf>
    <xf numFmtId="0" fontId="22" fillId="3" borderId="1" xfId="10" applyNumberFormat="1" applyFont="1" applyFill="1" applyBorder="1" applyAlignment="1" applyProtection="1">
      <alignment horizontal="center" vertical="center" wrapText="1"/>
      <protection hidden="1"/>
    </xf>
    <xf numFmtId="0" fontId="7" fillId="2" borderId="1" xfId="0" applyFont="1" applyFill="1" applyBorder="1" applyAlignment="1" applyProtection="1">
      <alignment horizontal="right" vertical="center" wrapText="1" indent="1"/>
      <protection hidden="1"/>
    </xf>
    <xf numFmtId="0" fontId="18" fillId="2" borderId="1" xfId="0" applyFont="1" applyFill="1" applyBorder="1" applyAlignment="1" applyProtection="1">
      <alignment horizontal="right" vertical="center" wrapText="1" indent="1"/>
      <protection hidden="1"/>
    </xf>
    <xf numFmtId="0" fontId="6" fillId="4" borderId="1" xfId="0" applyFont="1" applyFill="1" applyBorder="1" applyAlignment="1" applyProtection="1">
      <alignment vertical="center" wrapText="1"/>
      <protection hidden="1"/>
    </xf>
    <xf numFmtId="0" fontId="6" fillId="4" borderId="1" xfId="0" applyFont="1" applyFill="1" applyBorder="1" applyAlignment="1" applyProtection="1">
      <alignment vertical="center"/>
      <protection hidden="1"/>
    </xf>
    <xf numFmtId="0" fontId="6" fillId="4" borderId="1" xfId="0" applyFont="1" applyFill="1" applyBorder="1" applyAlignment="1" applyProtection="1">
      <alignment horizontal="center" vertical="center"/>
      <protection hidden="1"/>
    </xf>
    <xf numFmtId="0" fontId="0" fillId="0" borderId="1" xfId="0" quotePrefix="1" applyBorder="1" applyAlignment="1" applyProtection="1">
      <alignment horizontal="center" vertical="center"/>
      <protection hidden="1"/>
    </xf>
    <xf numFmtId="0" fontId="0" fillId="0" borderId="7" xfId="0" applyBorder="1" applyAlignment="1" applyProtection="1">
      <alignment vertical="center"/>
      <protection hidden="1"/>
    </xf>
    <xf numFmtId="4" fontId="6" fillId="3" borderId="7" xfId="0" applyNumberFormat="1" applyFont="1" applyFill="1" applyBorder="1" applyAlignment="1" applyProtection="1">
      <alignment vertical="center"/>
      <protection hidden="1"/>
    </xf>
    <xf numFmtId="0" fontId="7" fillId="2" borderId="2" xfId="0" applyFont="1" applyFill="1" applyBorder="1" applyAlignment="1" applyProtection="1">
      <alignment horizontal="right" vertical="center" wrapText="1" indent="1"/>
      <protection hidden="1"/>
    </xf>
    <xf numFmtId="0" fontId="6" fillId="2" borderId="2" xfId="0" applyFont="1" applyFill="1" applyBorder="1" applyAlignment="1" applyProtection="1">
      <alignment horizontal="left" vertical="center" wrapText="1"/>
      <protection hidden="1"/>
    </xf>
    <xf numFmtId="0" fontId="6" fillId="2" borderId="2" xfId="0" applyFont="1" applyFill="1" applyBorder="1" applyAlignment="1" applyProtection="1">
      <alignment vertical="center"/>
      <protection hidden="1"/>
    </xf>
    <xf numFmtId="0" fontId="6" fillId="2" borderId="2" xfId="0" applyFont="1" applyFill="1" applyBorder="1" applyAlignment="1" applyProtection="1">
      <alignment horizontal="center" vertical="center"/>
      <protection hidden="1"/>
    </xf>
    <xf numFmtId="0" fontId="6" fillId="6" borderId="1" xfId="0" applyFont="1" applyFill="1" applyBorder="1" applyAlignment="1" applyProtection="1">
      <alignment vertical="center"/>
      <protection hidden="1"/>
    </xf>
    <xf numFmtId="0" fontId="7" fillId="7" borderId="17" xfId="0" applyFont="1" applyFill="1" applyBorder="1" applyAlignment="1" applyProtection="1">
      <alignment horizontal="right" vertical="center" wrapText="1" indent="1"/>
      <protection hidden="1"/>
    </xf>
    <xf numFmtId="0" fontId="6" fillId="7" borderId="18" xfId="0" applyFont="1" applyFill="1" applyBorder="1" applyAlignment="1" applyProtection="1">
      <alignment horizontal="left" vertical="center" wrapText="1"/>
      <protection hidden="1"/>
    </xf>
    <xf numFmtId="0" fontId="6" fillId="7" borderId="18" xfId="0" applyFont="1" applyFill="1" applyBorder="1" applyAlignment="1" applyProtection="1">
      <alignment vertical="center"/>
      <protection hidden="1"/>
    </xf>
    <xf numFmtId="0" fontId="6" fillId="7" borderId="19" xfId="0" applyFont="1" applyFill="1" applyBorder="1" applyAlignment="1" applyProtection="1">
      <alignment horizontal="center" vertical="center"/>
      <protection hidden="1"/>
    </xf>
    <xf numFmtId="0" fontId="7" fillId="7" borderId="20" xfId="0" applyFont="1" applyFill="1" applyBorder="1" applyAlignment="1" applyProtection="1">
      <alignment horizontal="right" vertical="center" wrapText="1" indent="1"/>
      <protection hidden="1"/>
    </xf>
    <xf numFmtId="0" fontId="6" fillId="7" borderId="1" xfId="0" applyFont="1" applyFill="1" applyBorder="1" applyAlignment="1" applyProtection="1">
      <alignment horizontal="left" vertical="center" wrapText="1"/>
      <protection hidden="1"/>
    </xf>
    <xf numFmtId="0" fontId="6" fillId="7" borderId="1" xfId="0" applyFont="1" applyFill="1" applyBorder="1" applyAlignment="1" applyProtection="1">
      <alignment vertical="center"/>
      <protection hidden="1"/>
    </xf>
    <xf numFmtId="0" fontId="6" fillId="7" borderId="21" xfId="0" applyFont="1" applyFill="1" applyBorder="1" applyAlignment="1" applyProtection="1">
      <alignment horizontal="center" vertical="center"/>
      <protection hidden="1"/>
    </xf>
    <xf numFmtId="0" fontId="7" fillId="7" borderId="22" xfId="0" applyFont="1" applyFill="1" applyBorder="1" applyAlignment="1" applyProtection="1">
      <alignment horizontal="right" vertical="center" wrapText="1" indent="1"/>
      <protection hidden="1"/>
    </xf>
    <xf numFmtId="0" fontId="6" fillId="7" borderId="23" xfId="0" applyFont="1" applyFill="1" applyBorder="1" applyAlignment="1" applyProtection="1">
      <alignment horizontal="left" vertical="center" wrapText="1"/>
      <protection hidden="1"/>
    </xf>
    <xf numFmtId="0" fontId="6" fillId="7" borderId="23" xfId="0" applyFont="1" applyFill="1" applyBorder="1" applyAlignment="1" applyProtection="1">
      <alignment vertical="center"/>
      <protection hidden="1"/>
    </xf>
    <xf numFmtId="0" fontId="6" fillId="7" borderId="24" xfId="0" applyFont="1" applyFill="1" applyBorder="1" applyAlignment="1" applyProtection="1">
      <alignment horizontal="center" vertical="center"/>
      <protection hidden="1"/>
    </xf>
    <xf numFmtId="4" fontId="6" fillId="5" borderId="1" xfId="0" applyNumberFormat="1" applyFont="1" applyFill="1" applyBorder="1" applyAlignment="1" applyProtection="1">
      <alignment vertical="center"/>
      <protection hidden="1"/>
    </xf>
    <xf numFmtId="0" fontId="6" fillId="6" borderId="1" xfId="0" applyFont="1" applyFill="1" applyBorder="1" applyAlignment="1" applyProtection="1">
      <alignment horizontal="left" vertical="center"/>
      <protection hidden="1"/>
    </xf>
    <xf numFmtId="0" fontId="21" fillId="0" borderId="0" xfId="3" applyNumberFormat="1" applyFont="1" applyFill="1" applyBorder="1" applyAlignment="1" applyProtection="1">
      <alignment vertical="top"/>
      <protection hidden="1"/>
    </xf>
    <xf numFmtId="0" fontId="0" fillId="0" borderId="0" xfId="0" applyFont="1" applyFill="1" applyAlignment="1" applyProtection="1">
      <alignment horizontal="left" vertical="top" shrinkToFit="1"/>
      <protection hidden="1"/>
    </xf>
    <xf numFmtId="0" fontId="0" fillId="0" borderId="0" xfId="0" applyFont="1" applyFill="1" applyAlignment="1" applyProtection="1">
      <alignment horizontal="left" vertical="top"/>
      <protection hidden="1"/>
    </xf>
    <xf numFmtId="0" fontId="0" fillId="0" borderId="0" xfId="0" applyFont="1" applyFill="1" applyAlignment="1" applyProtection="1">
      <alignment horizontal="center" vertical="top"/>
      <protection hidden="1"/>
    </xf>
    <xf numFmtId="0" fontId="0" fillId="0" borderId="0" xfId="0" applyFont="1" applyFill="1" applyAlignment="1" applyProtection="1">
      <alignment vertical="top"/>
      <protection hidden="1"/>
    </xf>
    <xf numFmtId="0" fontId="0" fillId="0" borderId="0" xfId="0" applyFill="1" applyAlignment="1" applyProtection="1">
      <alignment vertical="top"/>
      <protection hidden="1"/>
    </xf>
    <xf numFmtId="0" fontId="0" fillId="0" borderId="9" xfId="0" applyFont="1" applyFill="1" applyBorder="1" applyAlignment="1" applyProtection="1">
      <alignment horizontal="left" vertical="top" shrinkToFit="1"/>
      <protection hidden="1"/>
    </xf>
    <xf numFmtId="0" fontId="0" fillId="0" borderId="9" xfId="0" applyFont="1" applyFill="1" applyBorder="1" applyAlignment="1" applyProtection="1">
      <alignment vertical="top"/>
      <protection hidden="1"/>
    </xf>
    <xf numFmtId="0" fontId="0" fillId="0" borderId="9" xfId="0" applyFont="1" applyFill="1" applyBorder="1" applyAlignment="1" applyProtection="1">
      <alignment horizontal="left" vertical="top"/>
      <protection hidden="1"/>
    </xf>
    <xf numFmtId="0" fontId="0" fillId="0" borderId="9" xfId="0" applyFont="1" applyFill="1" applyBorder="1" applyAlignment="1" applyProtection="1">
      <alignment horizontal="center" vertical="top"/>
      <protection hidden="1"/>
    </xf>
    <xf numFmtId="0" fontId="6" fillId="2" borderId="1" xfId="0" applyFont="1" applyFill="1" applyBorder="1" applyAlignment="1" applyProtection="1">
      <alignment horizontal="center" vertical="center" wrapText="1"/>
      <protection hidden="1"/>
    </xf>
    <xf numFmtId="4" fontId="6" fillId="3" borderId="1" xfId="0" applyNumberFormat="1" applyFont="1" applyFill="1" applyBorder="1" applyAlignment="1" applyProtection="1">
      <alignment vertical="center" wrapText="1"/>
      <protection hidden="1"/>
    </xf>
    <xf numFmtId="0" fontId="6" fillId="4" borderId="1" xfId="0" applyFont="1" applyFill="1" applyBorder="1" applyAlignment="1" applyProtection="1">
      <alignment horizontal="center" vertical="center" wrapText="1"/>
      <protection locked="0"/>
    </xf>
    <xf numFmtId="0" fontId="17" fillId="0" borderId="0" xfId="9" quotePrefix="1" applyFont="1" applyFill="1" applyAlignment="1" applyProtection="1">
      <alignment vertical="center"/>
      <protection hidden="1"/>
    </xf>
    <xf numFmtId="0" fontId="17" fillId="0" borderId="0" xfId="9" quotePrefix="1" applyFont="1" applyFill="1" applyAlignment="1" applyProtection="1">
      <alignment horizontal="center" vertical="center"/>
      <protection hidden="1"/>
    </xf>
    <xf numFmtId="0" fontId="36" fillId="3" borderId="1" xfId="0" applyFont="1" applyFill="1" applyBorder="1" applyAlignment="1" applyProtection="1">
      <alignment horizontal="center" vertical="center" wrapText="1"/>
      <protection hidden="1"/>
    </xf>
    <xf numFmtId="0" fontId="38" fillId="3" borderId="1"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right" vertical="center" indent="1"/>
      <protection hidden="1"/>
    </xf>
    <xf numFmtId="0" fontId="6" fillId="2" borderId="1" xfId="0" applyFont="1" applyFill="1" applyBorder="1" applyAlignment="1" applyProtection="1">
      <alignment horizontal="right" vertical="center" wrapText="1" indent="1"/>
      <protection hidden="1"/>
    </xf>
    <xf numFmtId="4" fontId="6" fillId="4" borderId="1" xfId="0" applyNumberFormat="1" applyFont="1" applyFill="1" applyBorder="1" applyAlignment="1" applyProtection="1">
      <alignment vertical="center"/>
      <protection locked="0"/>
    </xf>
    <xf numFmtId="0" fontId="6" fillId="4" borderId="1" xfId="0" applyFont="1" applyFill="1" applyBorder="1" applyAlignment="1" applyProtection="1">
      <alignment horizontal="right" vertical="center"/>
      <protection locked="0"/>
    </xf>
    <xf numFmtId="4" fontId="6" fillId="3" borderId="2" xfId="0" applyNumberFormat="1" applyFont="1" applyFill="1" applyBorder="1" applyAlignment="1" applyProtection="1">
      <alignment vertical="center"/>
      <protection hidden="1"/>
    </xf>
    <xf numFmtId="0" fontId="6" fillId="0" borderId="8"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vertical="center"/>
      <protection hidden="1"/>
    </xf>
    <xf numFmtId="0" fontId="26" fillId="0" borderId="0" xfId="0" applyNumberFormat="1" applyFont="1" applyFill="1" applyBorder="1" applyAlignment="1" applyProtection="1">
      <alignment vertical="center"/>
      <protection hidden="1"/>
    </xf>
    <xf numFmtId="0" fontId="6" fillId="5" borderId="1" xfId="0" applyFont="1" applyFill="1" applyBorder="1" applyAlignment="1" applyProtection="1">
      <alignment horizontal="center" vertical="center"/>
      <protection hidden="1"/>
    </xf>
    <xf numFmtId="44" fontId="18" fillId="3" borderId="1" xfId="11" applyFont="1" applyFill="1" applyBorder="1" applyAlignment="1" applyProtection="1">
      <alignment horizontal="center" vertical="center"/>
      <protection hidden="1"/>
    </xf>
    <xf numFmtId="44" fontId="7" fillId="2" borderId="1" xfId="11" applyFont="1" applyFill="1" applyBorder="1" applyAlignment="1" applyProtection="1">
      <alignment horizontal="right" vertical="center" wrapText="1" indent="1"/>
      <protection hidden="1"/>
    </xf>
    <xf numFmtId="44" fontId="6" fillId="2" borderId="1" xfId="11" applyFont="1" applyFill="1" applyBorder="1" applyAlignment="1" applyProtection="1">
      <alignment horizontal="left" vertical="center" wrapText="1"/>
      <protection hidden="1"/>
    </xf>
    <xf numFmtId="44" fontId="6" fillId="2" borderId="1" xfId="11" applyFont="1" applyFill="1" applyBorder="1" applyAlignment="1" applyProtection="1">
      <alignment horizontal="right" vertical="center" indent="1"/>
      <protection hidden="1"/>
    </xf>
    <xf numFmtId="44" fontId="6" fillId="2" borderId="1" xfId="11" applyFont="1" applyFill="1" applyBorder="1" applyAlignment="1" applyProtection="1">
      <alignment horizontal="center" vertical="center"/>
      <protection hidden="1"/>
    </xf>
    <xf numFmtId="44" fontId="6" fillId="3" borderId="1" xfId="11" applyFont="1" applyFill="1" applyBorder="1" applyAlignment="1" applyProtection="1">
      <alignment vertical="center"/>
      <protection hidden="1"/>
    </xf>
    <xf numFmtId="44" fontId="6" fillId="4" borderId="1" xfId="11" applyFont="1" applyFill="1" applyBorder="1" applyAlignment="1" applyProtection="1">
      <alignment vertical="center" wrapText="1"/>
      <protection locked="0"/>
    </xf>
    <xf numFmtId="44" fontId="6" fillId="4" borderId="1" xfId="11" applyFont="1" applyFill="1" applyBorder="1" applyAlignment="1" applyProtection="1">
      <alignment horizontal="center" vertical="center"/>
      <protection locked="0"/>
    </xf>
    <xf numFmtId="44" fontId="6" fillId="0" borderId="0" xfId="11" applyFont="1" applyFill="1" applyAlignment="1" applyProtection="1">
      <alignment vertical="center"/>
      <protection hidden="1"/>
    </xf>
    <xf numFmtId="0" fontId="0" fillId="0" borderId="9" xfId="0" applyFont="1" applyFill="1" applyBorder="1" applyAlignment="1" applyProtection="1">
      <alignment horizontal="center" vertical="center"/>
      <protection hidden="1"/>
    </xf>
    <xf numFmtId="0" fontId="36" fillId="3" borderId="1" xfId="0" applyFont="1" applyFill="1" applyBorder="1" applyAlignment="1" applyProtection="1">
      <alignment horizontal="center" vertical="center" wrapText="1"/>
    </xf>
    <xf numFmtId="0" fontId="38" fillId="3" borderId="1" xfId="0" applyFont="1" applyFill="1" applyBorder="1" applyAlignment="1" applyProtection="1">
      <alignment horizontal="center" vertical="center" wrapText="1"/>
    </xf>
    <xf numFmtId="0" fontId="6" fillId="2" borderId="1" xfId="0" applyFont="1" applyFill="1" applyBorder="1" applyAlignment="1" applyProtection="1">
      <alignment vertical="center" wrapText="1"/>
    </xf>
    <xf numFmtId="44" fontId="6" fillId="2" borderId="1" xfId="11" applyFont="1" applyFill="1" applyBorder="1" applyAlignment="1" applyProtection="1">
      <alignment vertical="center" wrapText="1"/>
    </xf>
    <xf numFmtId="0" fontId="43" fillId="3" borderId="2" xfId="0" applyFont="1" applyFill="1" applyBorder="1" applyAlignment="1" applyProtection="1">
      <alignment horizontal="center" vertical="center" wrapText="1"/>
      <protection hidden="1"/>
    </xf>
    <xf numFmtId="0" fontId="44" fillId="3" borderId="5" xfId="0" applyFont="1" applyFill="1" applyBorder="1" applyAlignment="1" applyProtection="1">
      <alignment horizontal="center" vertical="center" wrapText="1"/>
      <protection hidden="1"/>
    </xf>
    <xf numFmtId="0" fontId="44" fillId="3" borderId="5" xfId="0" quotePrefix="1" applyFont="1" applyFill="1" applyBorder="1" applyAlignment="1" applyProtection="1">
      <alignment horizontal="center" vertical="center" wrapText="1"/>
      <protection hidden="1"/>
    </xf>
    <xf numFmtId="0" fontId="45" fillId="3" borderId="2" xfId="0" applyFont="1" applyFill="1" applyBorder="1" applyAlignment="1" applyProtection="1">
      <alignment horizontal="center" vertical="center" wrapText="1"/>
      <protection hidden="1"/>
    </xf>
    <xf numFmtId="0" fontId="46" fillId="3" borderId="5" xfId="0" applyFont="1" applyFill="1" applyBorder="1" applyAlignment="1" applyProtection="1">
      <alignment horizontal="center" vertical="center" wrapText="1"/>
      <protection hidden="1"/>
    </xf>
    <xf numFmtId="0" fontId="46" fillId="3" borderId="5" xfId="0" quotePrefix="1" applyFont="1" applyFill="1" applyBorder="1" applyAlignment="1" applyProtection="1">
      <alignment horizontal="center" vertical="center" wrapText="1"/>
      <protection hidden="1"/>
    </xf>
    <xf numFmtId="0" fontId="47" fillId="3" borderId="2" xfId="0" applyFont="1" applyFill="1" applyBorder="1" applyAlignment="1" applyProtection="1">
      <alignment horizontal="center" vertical="center" wrapText="1"/>
      <protection hidden="1"/>
    </xf>
    <xf numFmtId="0" fontId="48" fillId="0" borderId="1" xfId="0" applyFont="1" applyFill="1" applyBorder="1" applyAlignment="1" applyProtection="1">
      <alignment horizontal="center" vertical="center" wrapText="1"/>
      <protection hidden="1"/>
    </xf>
    <xf numFmtId="0" fontId="49" fillId="0" borderId="1" xfId="0" applyFont="1" applyFill="1" applyBorder="1" applyAlignment="1" applyProtection="1">
      <alignment horizontal="left" textRotation="90" wrapText="1"/>
      <protection hidden="1"/>
    </xf>
    <xf numFmtId="0" fontId="50" fillId="0" borderId="1" xfId="0" applyFont="1" applyFill="1" applyBorder="1" applyAlignment="1" applyProtection="1">
      <alignment horizontal="left" textRotation="90" wrapText="1"/>
      <protection hidden="1"/>
    </xf>
    <xf numFmtId="0" fontId="7" fillId="0" borderId="1" xfId="0" applyFont="1" applyFill="1" applyBorder="1" applyAlignment="1" applyProtection="1">
      <alignment horizontal="center" vertical="center"/>
      <protection hidden="1"/>
    </xf>
    <xf numFmtId="0" fontId="18" fillId="0" borderId="1" xfId="0" applyFont="1" applyFill="1" applyBorder="1" applyAlignment="1" applyProtection="1">
      <alignment horizontal="center" vertical="center"/>
      <protection hidden="1"/>
    </xf>
    <xf numFmtId="44" fontId="18" fillId="0" borderId="1" xfId="11" applyFont="1" applyFill="1" applyBorder="1" applyAlignment="1" applyProtection="1">
      <alignment horizontal="center" vertical="center"/>
      <protection hidden="1"/>
    </xf>
    <xf numFmtId="0" fontId="18" fillId="0" borderId="1" xfId="0" applyFont="1" applyFill="1" applyBorder="1" applyAlignment="1" applyProtection="1">
      <alignment horizontal="center" vertical="center" wrapText="1"/>
      <protection hidden="1"/>
    </xf>
    <xf numFmtId="0" fontId="48" fillId="0" borderId="2" xfId="0" applyFont="1" applyFill="1" applyBorder="1" applyAlignment="1" applyProtection="1">
      <alignment horizontal="center" vertical="center"/>
      <protection hidden="1"/>
    </xf>
    <xf numFmtId="0" fontId="48" fillId="0" borderId="5" xfId="0" applyFont="1" applyFill="1" applyBorder="1" applyAlignment="1" applyProtection="1">
      <alignment horizontal="center" vertical="center"/>
      <protection hidden="1"/>
    </xf>
    <xf numFmtId="0" fontId="51" fillId="0" borderId="2" xfId="0" applyFont="1" applyFill="1" applyBorder="1" applyAlignment="1" applyProtection="1">
      <alignment horizontal="center" vertical="center"/>
      <protection hidden="1"/>
    </xf>
    <xf numFmtId="0" fontId="51" fillId="0" borderId="5" xfId="0" applyFont="1" applyFill="1" applyBorder="1" applyAlignment="1" applyProtection="1">
      <alignment horizontal="center" vertical="center"/>
      <protection hidden="1"/>
    </xf>
    <xf numFmtId="0" fontId="44" fillId="0" borderId="2" xfId="0" applyFont="1" applyFill="1" applyBorder="1" applyAlignment="1" applyProtection="1">
      <alignment horizontal="center" vertical="center" wrapText="1"/>
      <protection hidden="1"/>
    </xf>
    <xf numFmtId="0" fontId="44" fillId="0" borderId="5" xfId="0" applyFont="1" applyFill="1" applyBorder="1" applyAlignment="1" applyProtection="1">
      <alignment horizontal="center" vertical="center" wrapText="1"/>
      <protection hidden="1"/>
    </xf>
    <xf numFmtId="0" fontId="14"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0" fillId="0" borderId="7" xfId="0" applyFont="1" applyFill="1" applyBorder="1" applyAlignment="1" applyProtection="1">
      <alignment horizontal="center" vertical="center" wrapText="1"/>
      <protection hidden="1"/>
    </xf>
    <xf numFmtId="0" fontId="0" fillId="0" borderId="7" xfId="0" applyFont="1" applyFill="1" applyBorder="1" applyAlignment="1" applyProtection="1">
      <alignment horizontal="center" vertical="center"/>
      <protection hidden="1"/>
    </xf>
    <xf numFmtId="0" fontId="0" fillId="3" borderId="10" xfId="0" applyFont="1" applyFill="1" applyBorder="1" applyAlignment="1" applyProtection="1">
      <alignment horizontal="left"/>
      <protection hidden="1"/>
    </xf>
    <xf numFmtId="0" fontId="14" fillId="9" borderId="27" xfId="0" applyFont="1" applyFill="1" applyBorder="1" applyAlignment="1" applyProtection="1">
      <alignment horizontal="center" vertical="center"/>
      <protection hidden="1"/>
    </xf>
    <xf numFmtId="0" fontId="14" fillId="10" borderId="12" xfId="0" applyFont="1" applyFill="1" applyBorder="1" applyAlignment="1" applyProtection="1">
      <alignment horizontal="center" vertical="center"/>
      <protection hidden="1"/>
    </xf>
    <xf numFmtId="0" fontId="16" fillId="9" borderId="27" xfId="0" applyFont="1" applyFill="1" applyBorder="1" applyAlignment="1" applyProtection="1">
      <alignment horizontal="center" vertical="center"/>
      <protection hidden="1"/>
    </xf>
    <xf numFmtId="0" fontId="16" fillId="10" borderId="12" xfId="0" applyFont="1" applyFill="1" applyBorder="1" applyAlignment="1" applyProtection="1">
      <alignment horizontal="center" vertical="center"/>
      <protection hidden="1"/>
    </xf>
    <xf numFmtId="10" fontId="0" fillId="9" borderId="19" xfId="12" applyNumberFormat="1" applyFont="1" applyFill="1" applyBorder="1" applyAlignment="1" applyProtection="1">
      <alignment horizontal="center" vertical="center"/>
      <protection hidden="1"/>
    </xf>
    <xf numFmtId="10" fontId="0" fillId="10" borderId="24" xfId="12" applyNumberFormat="1" applyFont="1" applyFill="1" applyBorder="1" applyAlignment="1" applyProtection="1">
      <alignment horizontal="center" vertical="center"/>
      <protection hidden="1"/>
    </xf>
    <xf numFmtId="0" fontId="0" fillId="3" borderId="26" xfId="0" applyFont="1" applyFill="1" applyBorder="1" applyAlignment="1" applyProtection="1">
      <alignment horizontal="center" vertical="center"/>
      <protection hidden="1"/>
    </xf>
    <xf numFmtId="0" fontId="21" fillId="0" borderId="28" xfId="0" applyFont="1" applyBorder="1" applyProtection="1">
      <protection hidden="1"/>
    </xf>
    <xf numFmtId="0" fontId="0" fillId="0" borderId="29" xfId="0" applyBorder="1" applyAlignment="1" applyProtection="1">
      <alignment vertical="center"/>
      <protection hidden="1"/>
    </xf>
    <xf numFmtId="0" fontId="0" fillId="0" borderId="30" xfId="0" applyBorder="1" applyAlignment="1" applyProtection="1">
      <alignment vertical="center"/>
      <protection hidden="1"/>
    </xf>
    <xf numFmtId="0" fontId="0" fillId="0" borderId="18" xfId="0" quotePrefix="1" applyBorder="1" applyAlignment="1" applyProtection="1">
      <alignment horizontal="center" vertical="center"/>
      <protection hidden="1"/>
    </xf>
    <xf numFmtId="0" fontId="0" fillId="0" borderId="19" xfId="0" applyBorder="1" applyAlignment="1" applyProtection="1">
      <alignment vertical="center"/>
      <protection hidden="1"/>
    </xf>
    <xf numFmtId="0" fontId="0" fillId="0" borderId="11" xfId="0" applyBorder="1" applyAlignment="1" applyProtection="1">
      <alignment vertical="center"/>
      <protection hidden="1"/>
    </xf>
    <xf numFmtId="0" fontId="0" fillId="0" borderId="21" xfId="0" applyBorder="1" applyAlignment="1" applyProtection="1">
      <alignment vertical="center"/>
      <protection hidden="1"/>
    </xf>
    <xf numFmtId="0" fontId="0" fillId="0" borderId="12" xfId="0" applyBorder="1" applyAlignment="1" applyProtection="1">
      <alignment vertical="center"/>
      <protection hidden="1"/>
    </xf>
    <xf numFmtId="0" fontId="0" fillId="0" borderId="31" xfId="0" applyBorder="1" applyAlignment="1" applyProtection="1">
      <alignment vertical="center"/>
      <protection hidden="1"/>
    </xf>
    <xf numFmtId="0" fontId="0" fillId="0" borderId="23" xfId="0" quotePrefix="1" applyBorder="1" applyAlignment="1" applyProtection="1">
      <alignment horizontal="center" vertical="center"/>
      <protection hidden="1"/>
    </xf>
    <xf numFmtId="0" fontId="0" fillId="0" borderId="24" xfId="0" applyBorder="1" applyAlignment="1" applyProtection="1">
      <alignment vertical="center"/>
      <protection hidden="1"/>
    </xf>
    <xf numFmtId="0" fontId="14" fillId="0" borderId="0" xfId="0" applyFont="1" applyProtection="1">
      <protection hidden="1"/>
    </xf>
    <xf numFmtId="0" fontId="0" fillId="11" borderId="27" xfId="0" applyFill="1" applyBorder="1" applyProtection="1">
      <protection hidden="1"/>
    </xf>
    <xf numFmtId="0" fontId="0" fillId="11" borderId="28" xfId="0" applyFill="1" applyBorder="1" applyProtection="1">
      <protection hidden="1"/>
    </xf>
    <xf numFmtId="0" fontId="0" fillId="11" borderId="32" xfId="0" applyFill="1" applyBorder="1" applyProtection="1">
      <protection hidden="1"/>
    </xf>
    <xf numFmtId="0" fontId="0" fillId="11" borderId="25" xfId="0" applyFill="1" applyBorder="1" applyProtection="1">
      <protection hidden="1"/>
    </xf>
    <xf numFmtId="0" fontId="0" fillId="11" borderId="0" xfId="0" applyFill="1" applyBorder="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0" fillId="11" borderId="35" xfId="0" applyFill="1" applyBorder="1" applyProtection="1">
      <protection hidden="1"/>
    </xf>
    <xf numFmtId="0" fontId="0" fillId="11" borderId="36" xfId="0" applyFill="1" applyBorder="1" applyProtection="1">
      <protection hidden="1"/>
    </xf>
    <xf numFmtId="0" fontId="52" fillId="0" borderId="0" xfId="0" applyFont="1" applyFill="1" applyBorder="1" applyAlignment="1" applyProtection="1">
      <alignment horizontal="center" vertical="center"/>
      <protection hidden="1"/>
    </xf>
    <xf numFmtId="0" fontId="0" fillId="0" borderId="33" xfId="0" applyBorder="1" applyAlignment="1" applyProtection="1">
      <alignment horizontal="right" vertical="center"/>
      <protection hidden="1"/>
    </xf>
    <xf numFmtId="0" fontId="0" fillId="0" borderId="0" xfId="0" applyBorder="1" applyAlignment="1" applyProtection="1">
      <alignment horizontal="right" vertical="center"/>
      <protection hidden="1"/>
    </xf>
    <xf numFmtId="0" fontId="0" fillId="2" borderId="1" xfId="0" applyFill="1" applyBorder="1" applyAlignment="1" applyProtection="1">
      <alignment horizontal="left" vertical="center"/>
      <protection hidden="1"/>
    </xf>
    <xf numFmtId="0" fontId="0" fillId="0" borderId="1" xfId="0" applyBorder="1" applyProtection="1">
      <protection hidden="1"/>
    </xf>
    <xf numFmtId="0" fontId="14" fillId="2" borderId="1" xfId="0" applyFont="1" applyFill="1" applyBorder="1" applyAlignment="1" applyProtection="1">
      <alignment horizontal="center" vertical="center"/>
      <protection hidden="1"/>
    </xf>
    <xf numFmtId="0" fontId="35" fillId="0" borderId="1" xfId="0" applyFont="1" applyFill="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0" fontId="0" fillId="2" borderId="1" xfId="0" applyFill="1" applyBorder="1" applyAlignment="1" applyProtection="1">
      <alignment vertical="center"/>
      <protection hidden="1"/>
    </xf>
    <xf numFmtId="0" fontId="0" fillId="0" borderId="1" xfId="0"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21" fillId="2" borderId="1" xfId="0" applyFont="1" applyFill="1" applyBorder="1" applyAlignment="1" applyProtection="1">
      <alignment vertical="center"/>
      <protection hidden="1"/>
    </xf>
    <xf numFmtId="0" fontId="21" fillId="0" borderId="1" xfId="0" applyFont="1" applyFill="1" applyBorder="1" applyAlignment="1" applyProtection="1">
      <alignment horizontal="center" vertical="center"/>
      <protection hidden="1"/>
    </xf>
    <xf numFmtId="0" fontId="20" fillId="0" borderId="1" xfId="0" applyFont="1" applyFill="1" applyBorder="1" applyAlignment="1" applyProtection="1">
      <alignment horizontal="center" vertical="center"/>
      <protection hidden="1"/>
    </xf>
    <xf numFmtId="165" fontId="0" fillId="0" borderId="1" xfId="0" applyNumberFormat="1" applyFill="1" applyBorder="1" applyAlignment="1" applyProtection="1">
      <alignment vertical="center"/>
      <protection hidden="1"/>
    </xf>
    <xf numFmtId="165" fontId="0" fillId="0" borderId="1" xfId="0" applyNumberFormat="1" applyBorder="1" applyAlignment="1" applyProtection="1">
      <alignment vertical="center"/>
      <protection hidden="1"/>
    </xf>
    <xf numFmtId="0" fontId="8" fillId="3" borderId="1" xfId="0" applyFont="1" applyFill="1" applyBorder="1" applyAlignment="1" applyProtection="1">
      <alignment horizontal="center"/>
      <protection hidden="1"/>
    </xf>
    <xf numFmtId="0" fontId="0" fillId="2" borderId="2" xfId="0" applyFill="1" applyBorder="1" applyAlignment="1" applyProtection="1">
      <alignment horizontal="center" vertical="center"/>
      <protection hidden="1"/>
    </xf>
    <xf numFmtId="0" fontId="0" fillId="2" borderId="5" xfId="0" applyFill="1" applyBorder="1" applyAlignment="1" applyProtection="1">
      <alignment horizontal="center" vertical="center"/>
      <protection hidden="1"/>
    </xf>
    <xf numFmtId="0" fontId="14" fillId="2" borderId="3" xfId="0" applyFont="1" applyFill="1" applyBorder="1" applyAlignment="1" applyProtection="1">
      <alignment horizontal="center" vertical="center"/>
      <protection locked="0"/>
    </xf>
    <xf numFmtId="0" fontId="0" fillId="0" borderId="1" xfId="0" applyFont="1" applyFill="1" applyBorder="1" applyAlignment="1" applyProtection="1">
      <alignment horizontal="left" vertical="center" wrapText="1"/>
    </xf>
    <xf numFmtId="0" fontId="0" fillId="4" borderId="1" xfId="0" applyFont="1" applyFill="1" applyBorder="1" applyAlignment="1" applyProtection="1">
      <alignment horizontal="left" vertical="center" wrapText="1"/>
    </xf>
    <xf numFmtId="0" fontId="0" fillId="0" borderId="0" xfId="9" applyFont="1" applyFill="1" applyAlignment="1" applyProtection="1">
      <alignment vertical="center"/>
      <protection hidden="1"/>
    </xf>
    <xf numFmtId="0" fontId="0" fillId="0" borderId="0" xfId="9" applyFont="1" applyFill="1" applyAlignment="1" applyProtection="1">
      <alignment horizontal="center" vertical="center"/>
      <protection hidden="1"/>
    </xf>
    <xf numFmtId="0" fontId="0" fillId="0" borderId="0" xfId="9" applyFont="1" applyFill="1" applyAlignment="1" applyProtection="1">
      <alignment horizontal="left" vertical="center"/>
      <protection hidden="1"/>
    </xf>
    <xf numFmtId="0" fontId="54" fillId="0" borderId="1" xfId="0" applyFont="1" applyFill="1" applyBorder="1" applyAlignment="1" applyProtection="1">
      <alignment horizontal="center" vertical="center" wrapText="1"/>
      <protection hidden="1"/>
    </xf>
    <xf numFmtId="0" fontId="53" fillId="0" borderId="1" xfId="0" applyFont="1" applyFill="1" applyBorder="1" applyAlignment="1" applyProtection="1">
      <alignment horizontal="left" textRotation="90" wrapText="1"/>
      <protection hidden="1"/>
    </xf>
    <xf numFmtId="0" fontId="0" fillId="0" borderId="0" xfId="0" applyFont="1" applyFill="1" applyAlignment="1" applyProtection="1">
      <alignment vertical="center" wrapText="1"/>
      <protection hidden="1"/>
    </xf>
    <xf numFmtId="0" fontId="54" fillId="0" borderId="5" xfId="0" applyFont="1" applyFill="1" applyBorder="1" applyAlignment="1" applyProtection="1">
      <alignment horizontal="center" vertical="center" wrapText="1"/>
      <protection hidden="1"/>
    </xf>
    <xf numFmtId="0" fontId="54" fillId="0" borderId="5" xfId="0" applyFont="1" applyFill="1" applyBorder="1" applyAlignment="1" applyProtection="1">
      <alignment horizontal="center" vertical="center"/>
      <protection hidden="1"/>
    </xf>
    <xf numFmtId="0" fontId="55" fillId="0" borderId="5" xfId="0" applyFont="1" applyFill="1" applyBorder="1" applyAlignment="1" applyProtection="1">
      <alignment horizontal="center" vertical="center"/>
      <protection hidden="1"/>
    </xf>
    <xf numFmtId="0" fontId="48" fillId="0" borderId="2" xfId="0" applyFont="1" applyFill="1" applyBorder="1" applyAlignment="1" applyProtection="1">
      <alignment horizontal="center" vertical="center" wrapText="1"/>
      <protection hidden="1"/>
    </xf>
    <xf numFmtId="0" fontId="46" fillId="3" borderId="2" xfId="0" applyFont="1" applyFill="1" applyBorder="1" applyAlignment="1" applyProtection="1">
      <alignment horizontal="center" vertical="center" wrapText="1"/>
      <protection hidden="1"/>
    </xf>
    <xf numFmtId="0" fontId="44" fillId="3" borderId="2" xfId="0" applyFont="1" applyFill="1" applyBorder="1" applyAlignment="1" applyProtection="1">
      <alignment horizontal="center" vertical="center" wrapText="1"/>
      <protection hidden="1"/>
    </xf>
    <xf numFmtId="0" fontId="20" fillId="0" borderId="0" xfId="0" applyFont="1" applyFill="1" applyAlignment="1" applyProtection="1">
      <alignment horizontal="center"/>
      <protection hidden="1"/>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indent="1"/>
      <protection hidden="1"/>
    </xf>
    <xf numFmtId="0" fontId="57" fillId="2" borderId="1" xfId="0" applyFont="1" applyFill="1" applyBorder="1" applyAlignment="1" applyProtection="1">
      <alignment vertical="center" wrapText="1"/>
    </xf>
    <xf numFmtId="0" fontId="6" fillId="4" borderId="1" xfId="0" applyFont="1" applyFill="1" applyBorder="1" applyAlignment="1" applyProtection="1">
      <alignment horizontal="right" vertical="center"/>
    </xf>
    <xf numFmtId="4" fontId="6" fillId="4" borderId="1" xfId="0" applyNumberFormat="1" applyFont="1" applyFill="1" applyBorder="1" applyAlignment="1" applyProtection="1">
      <alignment vertical="center"/>
    </xf>
    <xf numFmtId="0" fontId="6" fillId="4" borderId="1" xfId="0" applyFont="1" applyFill="1" applyBorder="1" applyAlignment="1" applyProtection="1">
      <alignment horizontal="center" vertical="center"/>
    </xf>
    <xf numFmtId="0" fontId="7" fillId="5" borderId="1" xfId="0" applyFont="1" applyFill="1" applyBorder="1" applyAlignment="1" applyProtection="1">
      <alignment horizontal="right" vertical="center" wrapText="1" indent="1"/>
      <protection hidden="1"/>
    </xf>
    <xf numFmtId="0" fontId="6" fillId="5" borderId="1" xfId="0" applyFont="1" applyFill="1" applyBorder="1" applyAlignment="1" applyProtection="1">
      <alignment vertical="center" wrapText="1"/>
    </xf>
    <xf numFmtId="4" fontId="6" fillId="2" borderId="1" xfId="0" applyNumberFormat="1" applyFont="1" applyFill="1" applyBorder="1" applyAlignment="1" applyProtection="1">
      <alignment vertical="center"/>
      <protection locked="0"/>
    </xf>
    <xf numFmtId="0" fontId="57" fillId="2" borderId="1" xfId="0" applyFont="1" applyFill="1" applyBorder="1" applyAlignment="1" applyProtection="1">
      <alignment horizontal="right" vertical="center" indent="1"/>
      <protection hidden="1"/>
    </xf>
    <xf numFmtId="0" fontId="7" fillId="3" borderId="3" xfId="0" applyFont="1" applyFill="1" applyBorder="1" applyAlignment="1" applyProtection="1">
      <alignment horizontal="center" vertical="center" wrapText="1"/>
      <protection hidden="1"/>
    </xf>
    <xf numFmtId="0" fontId="7" fillId="3" borderId="7" xfId="0" applyFont="1" applyFill="1" applyBorder="1" applyAlignment="1" applyProtection="1">
      <alignment horizontal="center" vertical="center" wrapText="1"/>
      <protection hidden="1"/>
    </xf>
    <xf numFmtId="0" fontId="27" fillId="3" borderId="13" xfId="0" quotePrefix="1" applyFont="1" applyFill="1" applyBorder="1" applyAlignment="1" applyProtection="1">
      <alignment horizontal="center" vertical="center" wrapText="1"/>
      <protection hidden="1"/>
    </xf>
    <xf numFmtId="0" fontId="27" fillId="3" borderId="15" xfId="0" quotePrefix="1" applyFont="1" applyFill="1" applyBorder="1" applyAlignment="1" applyProtection="1">
      <alignment horizontal="center" vertical="center" wrapText="1"/>
      <protection hidden="1"/>
    </xf>
    <xf numFmtId="0" fontId="28" fillId="3" borderId="14" xfId="0" applyFont="1" applyFill="1" applyBorder="1" applyAlignment="1" applyProtection="1">
      <alignment horizontal="center" vertical="center" wrapText="1"/>
      <protection hidden="1"/>
    </xf>
    <xf numFmtId="0" fontId="28" fillId="3" borderId="1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8" fillId="3" borderId="3" xfId="0" applyFont="1" applyFill="1" applyBorder="1" applyAlignment="1" applyProtection="1">
      <alignment horizontal="center" vertical="center" wrapText="1"/>
      <protection hidden="1"/>
    </xf>
    <xf numFmtId="0" fontId="18" fillId="3" borderId="7" xfId="0" applyFont="1" applyFill="1" applyBorder="1" applyAlignment="1" applyProtection="1">
      <alignment horizontal="center" vertical="center" wrapText="1"/>
      <protection hidden="1"/>
    </xf>
    <xf numFmtId="0" fontId="29" fillId="3" borderId="13" xfId="0" applyFont="1" applyFill="1" applyBorder="1" applyAlignment="1" applyProtection="1">
      <alignment horizontal="center" vertical="center" wrapText="1"/>
      <protection hidden="1"/>
    </xf>
    <xf numFmtId="0" fontId="29" fillId="3" borderId="15" xfId="0" applyFont="1" applyFill="1" applyBorder="1" applyAlignment="1" applyProtection="1">
      <alignment horizontal="center" vertical="center" wrapText="1"/>
      <protection hidden="1"/>
    </xf>
    <xf numFmtId="0" fontId="33" fillId="3" borderId="14" xfId="0" applyFont="1" applyFill="1" applyBorder="1" applyAlignment="1" applyProtection="1">
      <alignment horizontal="center" vertical="center" wrapText="1"/>
      <protection hidden="1"/>
    </xf>
    <xf numFmtId="0" fontId="33" fillId="3" borderId="16" xfId="0" applyFont="1" applyFill="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16" xfId="0" applyFont="1" applyBorder="1" applyAlignment="1" applyProtection="1">
      <alignment horizontal="center" vertical="center" wrapText="1"/>
      <protection hidden="1"/>
    </xf>
    <xf numFmtId="0" fontId="14" fillId="8" borderId="3" xfId="0" applyFont="1" applyFill="1" applyBorder="1" applyAlignment="1" applyProtection="1">
      <alignment horizontal="left" vertical="center" wrapText="1"/>
    </xf>
    <xf numFmtId="0" fontId="14" fillId="8" borderId="4" xfId="0" applyFont="1" applyFill="1" applyBorder="1" applyAlignment="1" applyProtection="1">
      <alignment horizontal="left" vertical="center" wrapText="1"/>
    </xf>
    <xf numFmtId="0" fontId="14" fillId="8" borderId="7" xfId="0" applyFont="1" applyFill="1" applyBorder="1" applyAlignment="1" applyProtection="1">
      <alignment horizontal="left" vertical="center" wrapText="1"/>
    </xf>
    <xf numFmtId="0" fontId="0" fillId="0" borderId="3" xfId="0" applyFont="1" applyFill="1" applyBorder="1" applyAlignment="1" applyProtection="1">
      <alignment horizontal="left" vertical="center" wrapText="1"/>
    </xf>
    <xf numFmtId="0" fontId="0" fillId="0" borderId="4" xfId="0" applyFont="1" applyFill="1" applyBorder="1" applyAlignment="1" applyProtection="1">
      <alignment horizontal="left" vertical="center" wrapText="1"/>
    </xf>
    <xf numFmtId="0" fontId="0" fillId="0" borderId="7" xfId="0" applyFont="1" applyFill="1" applyBorder="1" applyAlignment="1" applyProtection="1">
      <alignment horizontal="left" vertical="center" wrapText="1"/>
    </xf>
    <xf numFmtId="0" fontId="14" fillId="4" borderId="9" xfId="0" applyFont="1" applyFill="1" applyBorder="1" applyAlignment="1" applyProtection="1">
      <alignment horizontal="left" vertical="center" shrinkToFit="1"/>
      <protection locked="0"/>
    </xf>
    <xf numFmtId="0" fontId="36" fillId="3" borderId="3" xfId="0" applyFont="1" applyFill="1" applyBorder="1" applyAlignment="1" applyProtection="1">
      <alignment horizontal="center" vertical="center" wrapText="1"/>
      <protection hidden="1"/>
    </xf>
    <xf numFmtId="0" fontId="36" fillId="3" borderId="7" xfId="0" applyFont="1" applyFill="1" applyBorder="1" applyAlignment="1" applyProtection="1">
      <alignment horizontal="center" vertical="center" wrapText="1"/>
      <protection hidden="1"/>
    </xf>
    <xf numFmtId="0" fontId="27" fillId="3" borderId="13" xfId="0" applyFont="1" applyFill="1" applyBorder="1" applyAlignment="1" applyProtection="1">
      <alignment horizontal="center" vertical="center" wrapText="1"/>
      <protection hidden="1"/>
    </xf>
    <xf numFmtId="0" fontId="27" fillId="3" borderId="15" xfId="0" applyFont="1" applyFill="1" applyBorder="1" applyAlignment="1" applyProtection="1">
      <alignment horizontal="center" vertical="center" wrapText="1"/>
      <protection hidden="1"/>
    </xf>
    <xf numFmtId="0" fontId="42" fillId="2" borderId="3" xfId="17" applyFont="1" applyFill="1" applyBorder="1" applyAlignment="1" applyProtection="1">
      <alignment horizontal="center"/>
      <protection hidden="1"/>
    </xf>
    <xf numFmtId="0" fontId="42" fillId="2" borderId="4" xfId="17" applyFont="1" applyFill="1" applyBorder="1" applyAlignment="1" applyProtection="1">
      <alignment horizontal="center"/>
      <protection hidden="1"/>
    </xf>
    <xf numFmtId="0" fontId="42" fillId="2" borderId="7" xfId="17" applyFont="1" applyFill="1" applyBorder="1" applyAlignment="1" applyProtection="1">
      <alignment horizontal="center"/>
      <protection hidden="1"/>
    </xf>
    <xf numFmtId="0" fontId="36" fillId="3" borderId="3"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hidden="1"/>
    </xf>
    <xf numFmtId="0" fontId="43" fillId="3" borderId="15" xfId="0" applyFont="1" applyFill="1" applyBorder="1" applyAlignment="1" applyProtection="1">
      <alignment horizontal="center" vertical="center" wrapText="1"/>
      <protection hidden="1"/>
    </xf>
    <xf numFmtId="0" fontId="44" fillId="3" borderId="14" xfId="0" applyFont="1" applyFill="1" applyBorder="1" applyAlignment="1" applyProtection="1">
      <alignment horizontal="center" vertical="center" wrapText="1"/>
      <protection hidden="1"/>
    </xf>
    <xf numFmtId="0" fontId="44" fillId="3" borderId="16" xfId="0" applyFont="1" applyFill="1" applyBorder="1" applyAlignment="1" applyProtection="1">
      <alignment horizontal="center" vertical="center" wrapText="1"/>
      <protection hidden="1"/>
    </xf>
    <xf numFmtId="0" fontId="43" fillId="3" borderId="13" xfId="0" quotePrefix="1" applyFont="1" applyFill="1" applyBorder="1" applyAlignment="1" applyProtection="1">
      <alignment horizontal="center" vertical="center" wrapText="1"/>
      <protection hidden="1"/>
    </xf>
    <xf numFmtId="0" fontId="43" fillId="3" borderId="15" xfId="0" quotePrefix="1" applyFont="1" applyFill="1" applyBorder="1" applyAlignment="1" applyProtection="1">
      <alignment horizontal="center" vertical="center" wrapText="1"/>
      <protection hidden="1"/>
    </xf>
    <xf numFmtId="0" fontId="14" fillId="4" borderId="4" xfId="0" applyFont="1" applyFill="1" applyBorder="1" applyAlignment="1" applyProtection="1">
      <alignment horizontal="left" vertical="center" shrinkToFit="1"/>
      <protection locked="0"/>
    </xf>
    <xf numFmtId="0" fontId="41" fillId="4" borderId="3" xfId="0" applyFont="1" applyFill="1" applyBorder="1" applyAlignment="1" applyProtection="1">
      <alignment horizontal="center" vertical="center" wrapText="1"/>
      <protection hidden="1"/>
    </xf>
    <xf numFmtId="0" fontId="41" fillId="4" borderId="4" xfId="0" applyFont="1" applyFill="1" applyBorder="1" applyAlignment="1" applyProtection="1">
      <alignment horizontal="center" vertical="center" wrapText="1"/>
      <protection hidden="1"/>
    </xf>
    <xf numFmtId="0" fontId="41" fillId="4" borderId="7" xfId="0" applyFont="1" applyFill="1" applyBorder="1" applyAlignment="1" applyProtection="1">
      <alignment horizontal="center" vertical="center" wrapText="1"/>
      <protection hidden="1"/>
    </xf>
    <xf numFmtId="0" fontId="19" fillId="0" borderId="0" xfId="0" applyFont="1" applyFill="1" applyAlignment="1" applyProtection="1">
      <alignment horizontal="left" vertical="top" wrapText="1"/>
    </xf>
    <xf numFmtId="0" fontId="16" fillId="8" borderId="3" xfId="0" applyFont="1" applyFill="1" applyBorder="1" applyAlignment="1" applyProtection="1">
      <alignment horizontal="left" vertical="center" wrapText="1"/>
    </xf>
    <xf numFmtId="0" fontId="16" fillId="8" borderId="4" xfId="0" applyFont="1" applyFill="1" applyBorder="1" applyAlignment="1" applyProtection="1">
      <alignment horizontal="left" vertical="center" wrapText="1"/>
    </xf>
    <xf numFmtId="0" fontId="16" fillId="8" borderId="7" xfId="0" applyFont="1" applyFill="1" applyBorder="1" applyAlignment="1" applyProtection="1">
      <alignment horizontal="left" vertical="center" wrapText="1"/>
    </xf>
    <xf numFmtId="0" fontId="19" fillId="0" borderId="3" xfId="0" applyFont="1" applyFill="1" applyBorder="1" applyAlignment="1" applyProtection="1">
      <alignment horizontal="left" vertical="center" wrapText="1"/>
    </xf>
    <xf numFmtId="0" fontId="19" fillId="0" borderId="4" xfId="0" applyFont="1" applyFill="1" applyBorder="1" applyAlignment="1" applyProtection="1">
      <alignment horizontal="left" vertical="center" wrapText="1"/>
    </xf>
    <xf numFmtId="0" fontId="19" fillId="0" borderId="7" xfId="0" applyFont="1" applyFill="1" applyBorder="1" applyAlignment="1" applyProtection="1">
      <alignment horizontal="left" vertical="center" wrapText="1"/>
    </xf>
    <xf numFmtId="0" fontId="38" fillId="3" borderId="3" xfId="0" applyFont="1" applyFill="1" applyBorder="1" applyAlignment="1" applyProtection="1">
      <alignment horizontal="center" vertical="center" wrapText="1"/>
      <protection hidden="1"/>
    </xf>
    <xf numFmtId="0" fontId="38" fillId="3" borderId="7" xfId="0" applyFont="1" applyFill="1" applyBorder="1" applyAlignment="1" applyProtection="1">
      <alignment horizontal="center" vertical="center" wrapText="1"/>
      <protection hidden="1"/>
    </xf>
    <xf numFmtId="0" fontId="38" fillId="3" borderId="3" xfId="0" applyFont="1" applyFill="1" applyBorder="1" applyAlignment="1" applyProtection="1">
      <alignment horizontal="center" vertical="center" wrapText="1"/>
    </xf>
    <xf numFmtId="0" fontId="38" fillId="3" borderId="7" xfId="0" applyFont="1" applyFill="1" applyBorder="1" applyAlignment="1" applyProtection="1">
      <alignment horizontal="center" vertical="center" wrapText="1"/>
    </xf>
    <xf numFmtId="0" fontId="45" fillId="3" borderId="13" xfId="0" applyFont="1" applyFill="1" applyBorder="1" applyAlignment="1" applyProtection="1">
      <alignment horizontal="center" vertical="center" wrapText="1"/>
      <protection hidden="1"/>
    </xf>
    <xf numFmtId="0" fontId="45" fillId="3" borderId="15" xfId="0" applyFont="1" applyFill="1" applyBorder="1" applyAlignment="1" applyProtection="1">
      <alignment horizontal="center" vertical="center" wrapText="1"/>
      <protection hidden="1"/>
    </xf>
    <xf numFmtId="0" fontId="46" fillId="3" borderId="14" xfId="0" applyFont="1" applyFill="1" applyBorder="1" applyAlignment="1" applyProtection="1">
      <alignment horizontal="center" vertical="center" wrapText="1"/>
      <protection hidden="1"/>
    </xf>
    <xf numFmtId="0" fontId="46" fillId="3" borderId="16" xfId="0" applyFont="1" applyFill="1" applyBorder="1" applyAlignment="1" applyProtection="1">
      <alignment horizontal="center" vertical="center" wrapText="1"/>
      <protection hidden="1"/>
    </xf>
    <xf numFmtId="0" fontId="0" fillId="0" borderId="0" xfId="0" applyFont="1" applyFill="1" applyAlignment="1" applyProtection="1">
      <alignment horizontal="left" vertical="top" wrapText="1"/>
    </xf>
    <xf numFmtId="0" fontId="14" fillId="0" borderId="0" xfId="0" applyFont="1" applyFill="1" applyAlignment="1" applyProtection="1">
      <alignment horizontal="left" vertical="top" wrapText="1"/>
    </xf>
    <xf numFmtId="0" fontId="14" fillId="4" borderId="9" xfId="0" applyFont="1" applyFill="1" applyBorder="1" applyAlignment="1" applyProtection="1">
      <alignment horizontal="center" vertical="center" shrinkToFit="1"/>
      <protection locked="0"/>
    </xf>
    <xf numFmtId="0" fontId="14" fillId="4" borderId="4" xfId="0" applyFont="1" applyFill="1" applyBorder="1" applyAlignment="1" applyProtection="1">
      <alignment horizontal="center" vertical="center" shrinkToFit="1"/>
      <protection locked="0"/>
    </xf>
    <xf numFmtId="0" fontId="46" fillId="3" borderId="13" xfId="0" applyFont="1" applyFill="1" applyBorder="1" applyAlignment="1" applyProtection="1">
      <alignment horizontal="center" vertical="center" wrapText="1"/>
      <protection hidden="1"/>
    </xf>
    <xf numFmtId="0" fontId="46" fillId="3" borderId="15" xfId="0" applyFont="1" applyFill="1" applyBorder="1" applyAlignment="1" applyProtection="1">
      <alignment horizontal="center" vertical="center" wrapText="1"/>
      <protection hidden="1"/>
    </xf>
    <xf numFmtId="0" fontId="44" fillId="3" borderId="13" xfId="0" quotePrefix="1" applyFont="1" applyFill="1" applyBorder="1" applyAlignment="1" applyProtection="1">
      <alignment horizontal="center" vertical="center" wrapText="1"/>
      <protection hidden="1"/>
    </xf>
    <xf numFmtId="0" fontId="44" fillId="3" borderId="15" xfId="0" quotePrefix="1" applyFont="1" applyFill="1" applyBorder="1" applyAlignment="1" applyProtection="1">
      <alignment horizontal="center" vertical="center" wrapText="1"/>
      <protection hidden="1"/>
    </xf>
  </cellXfs>
  <cellStyles count="18">
    <cellStyle name="Excel Built-in Normal" xfId="1" xr:uid="{00000000-0005-0000-0000-000000000000}"/>
    <cellStyle name="Hiperpovezava" xfId="17" builtinId="8"/>
    <cellStyle name="Naslov" xfId="9" builtinId="15" customBuiltin="1"/>
    <cellStyle name="Naslov 1" xfId="10" builtinId="16" customBuiltin="1"/>
    <cellStyle name="Navadno" xfId="0" builtinId="0"/>
    <cellStyle name="Navadno 10 2" xfId="2" xr:uid="{00000000-0005-0000-0000-000005000000}"/>
    <cellStyle name="Navadno 2" xfId="3" xr:uid="{00000000-0005-0000-0000-000006000000}"/>
    <cellStyle name="Navadno 2 10" xfId="4" xr:uid="{00000000-0005-0000-0000-000007000000}"/>
    <cellStyle name="Navadno 31" xfId="5" xr:uid="{00000000-0005-0000-0000-000008000000}"/>
    <cellStyle name="Navadno 31 2" xfId="6" xr:uid="{00000000-0005-0000-0000-000009000000}"/>
    <cellStyle name="Navadno 31 2 2" xfId="13" xr:uid="{00000000-0005-0000-0000-00000A000000}"/>
    <cellStyle name="Navadno 7" xfId="7" xr:uid="{00000000-0005-0000-0000-00000B000000}"/>
    <cellStyle name="Odstotek" xfId="12" builtinId="5"/>
    <cellStyle name="Valuta" xfId="11" builtinId="4"/>
    <cellStyle name="Valuta 2" xfId="16" xr:uid="{00000000-0005-0000-0000-00000E000000}"/>
    <cellStyle name="Vejica 2" xfId="8" xr:uid="{00000000-0005-0000-0000-00000F000000}"/>
    <cellStyle name="Vejica 2 2" xfId="15" xr:uid="{00000000-0005-0000-0000-000010000000}"/>
    <cellStyle name="Vejica 3" xfId="14" xr:uid="{00000000-0005-0000-0000-000011000000}"/>
  </cellStyles>
  <dxfs count="139">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theme="2" tint="-0.24994659260841701"/>
        </patternFill>
      </fill>
    </dxf>
  </dxfs>
  <tableStyles count="0" defaultTableStyle="TableStyleMedium2" defaultPivotStyle="PivotStyleLight16"/>
  <colors>
    <mruColors>
      <color rgb="FFDCE6F1"/>
      <color rgb="FFDCE7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11</xdr:col>
      <xdr:colOff>1075781</xdr:colOff>
      <xdr:row>13</xdr:row>
      <xdr:rowOff>130626</xdr:rowOff>
    </xdr:from>
    <xdr:to>
      <xdr:col>11</xdr:col>
      <xdr:colOff>1219201</xdr:colOff>
      <xdr:row>19</xdr:row>
      <xdr:rowOff>92527</xdr:rowOff>
    </xdr:to>
    <xdr:sp macro="" textlink="">
      <xdr:nvSpPr>
        <xdr:cNvPr id="3" name="Levi okrogli oklepaj 2">
          <a:extLst>
            <a:ext uri="{FF2B5EF4-FFF2-40B4-BE49-F238E27FC236}">
              <a16:creationId xmlns:a16="http://schemas.microsoft.com/office/drawing/2014/main" id="{00000000-0008-0000-0000-000003000000}"/>
            </a:ext>
          </a:extLst>
        </xdr:cNvPr>
        <xdr:cNvSpPr/>
      </xdr:nvSpPr>
      <xdr:spPr>
        <a:xfrm rot="10800000" flipH="1">
          <a:off x="9294495" y="3494312"/>
          <a:ext cx="143420" cy="1083129"/>
        </a:xfrm>
        <a:prstGeom prst="leftBracket">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l-SI" sz="1100"/>
        </a:p>
      </xdr:txBody>
    </xdr:sp>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pageSetUpPr fitToPage="1"/>
  </sheetPr>
  <dimension ref="A1:X201"/>
  <sheetViews>
    <sheetView showGridLines="0" topLeftCell="A4" zoomScale="80" zoomScaleNormal="80" workbookViewId="0"/>
  </sheetViews>
  <sheetFormatPr defaultColWidth="8.85546875" defaultRowHeight="15" x14ac:dyDescent="0.25"/>
  <cols>
    <col min="1" max="1" width="5.85546875" style="1" customWidth="1"/>
    <col min="2" max="2" width="39.7109375" style="1" customWidth="1"/>
    <col min="3" max="4" width="6.7109375" style="1" customWidth="1"/>
    <col min="5" max="6" width="15.7109375" style="1" customWidth="1"/>
    <col min="7" max="10" width="6.7109375" style="1" customWidth="1"/>
    <col min="11" max="11" width="17.140625" style="1" customWidth="1"/>
    <col min="12" max="12" width="20.140625" style="1" customWidth="1"/>
    <col min="13" max="13" width="7" style="1" customWidth="1"/>
    <col min="14" max="14" width="4" style="1" customWidth="1"/>
    <col min="15" max="15" width="7.7109375" style="1" customWidth="1"/>
    <col min="16" max="16" width="6.7109375" style="1" customWidth="1"/>
    <col min="17" max="18" width="11.7109375" style="1" customWidth="1"/>
    <col min="19" max="19" width="12.7109375" style="1" customWidth="1"/>
    <col min="20" max="20" width="16.5703125" style="1" customWidth="1"/>
    <col min="21" max="21" width="7.140625" style="1" customWidth="1"/>
    <col min="22" max="22" width="4" style="1" customWidth="1"/>
    <col min="23" max="23" width="10.7109375" style="1" customWidth="1"/>
    <col min="24" max="24" width="10.140625" style="1" customWidth="1"/>
    <col min="25" max="16384" width="8.85546875" style="1"/>
  </cols>
  <sheetData>
    <row r="1" spans="1:24" s="5" customFormat="1" ht="40.5" customHeight="1" x14ac:dyDescent="0.3">
      <c r="B1" s="43" t="s">
        <v>15</v>
      </c>
      <c r="C1" s="12"/>
      <c r="D1" s="12"/>
      <c r="E1" s="8"/>
      <c r="F1" s="8"/>
      <c r="G1" s="6"/>
      <c r="H1" s="6"/>
      <c r="I1" s="6"/>
      <c r="J1" s="6"/>
      <c r="K1" s="6"/>
      <c r="L1" s="6"/>
      <c r="M1" s="13"/>
      <c r="N1" s="13"/>
      <c r="O1" s="13"/>
      <c r="P1" s="13"/>
      <c r="Q1" s="13"/>
      <c r="R1" s="13"/>
      <c r="S1" s="13"/>
    </row>
    <row r="2" spans="1:24" s="5" customFormat="1" x14ac:dyDescent="0.25">
      <c r="A2" s="7"/>
      <c r="B2" s="239" t="str">
        <f ca="1">MID(CELL("filename",A1),FIND("]",CELL("filename",A1))+1,LEN(CELL("filename",A1))-FIND("]",CELL("filename",A1)))</f>
        <v>PONUDNIK</v>
      </c>
      <c r="C2" s="7"/>
      <c r="D2" s="7"/>
      <c r="E2" s="7"/>
      <c r="F2" s="7"/>
      <c r="G2" s="6"/>
      <c r="H2" s="6"/>
      <c r="I2" s="6"/>
      <c r="J2" s="6"/>
      <c r="K2" s="6"/>
      <c r="L2" s="6"/>
      <c r="M2" s="13"/>
      <c r="N2" s="13"/>
      <c r="O2" s="13"/>
      <c r="P2" s="13"/>
      <c r="Q2" s="13"/>
      <c r="R2" s="13"/>
      <c r="S2" s="13"/>
    </row>
    <row r="3" spans="1:24" s="5" customFormat="1" x14ac:dyDescent="0.25">
      <c r="A3" s="7"/>
      <c r="B3" s="7"/>
      <c r="C3" s="7"/>
      <c r="D3" s="7"/>
      <c r="E3" s="7"/>
      <c r="F3" s="7"/>
      <c r="G3" s="6"/>
      <c r="H3" s="6"/>
      <c r="I3" s="6"/>
      <c r="J3" s="6"/>
      <c r="K3" s="255" t="s">
        <v>1077</v>
      </c>
      <c r="L3" s="6"/>
      <c r="M3" s="13"/>
      <c r="N3" s="13"/>
      <c r="O3" s="13"/>
      <c r="P3" s="13"/>
      <c r="Q3" s="13"/>
      <c r="R3" s="13"/>
      <c r="S3" s="13"/>
    </row>
    <row r="4" spans="1:24" s="5" customFormat="1" x14ac:dyDescent="0.25">
      <c r="B4" s="12"/>
      <c r="C4" s="12"/>
      <c r="D4" s="12"/>
      <c r="E4" s="12"/>
      <c r="F4" s="12"/>
      <c r="G4" s="6"/>
      <c r="H4" s="6"/>
      <c r="I4" s="6"/>
      <c r="J4" s="6"/>
      <c r="K4" s="256" t="s">
        <v>1075</v>
      </c>
      <c r="L4" s="6"/>
      <c r="M4" s="13"/>
      <c r="N4" s="13"/>
      <c r="O4" s="13"/>
      <c r="P4" s="13"/>
      <c r="Q4" s="13"/>
      <c r="R4" s="13"/>
      <c r="S4" s="13"/>
    </row>
    <row r="5" spans="1:24" x14ac:dyDescent="0.25">
      <c r="B5" s="242" t="str">
        <f ca="1">MID(CELL("filename",A1),FIND("[",CELL("filename",A1))+1,FIND(".xlsx",CELL("filename",A1))-FIND("[",CELL("filename",A1))-1)</f>
        <v>OBRAZEC ŠT. 2_Sklopi I,II,III</v>
      </c>
      <c r="C5" s="243"/>
      <c r="D5" s="243"/>
      <c r="E5" s="243"/>
      <c r="F5" s="243"/>
      <c r="G5" s="243"/>
      <c r="H5" s="243"/>
      <c r="I5" s="243"/>
      <c r="J5" s="258">
        <v>2</v>
      </c>
      <c r="K5" s="257" t="s">
        <v>1076</v>
      </c>
      <c r="R5" s="1" t="s">
        <v>691</v>
      </c>
    </row>
    <row r="6" spans="1:24" ht="51" x14ac:dyDescent="0.25">
      <c r="B6" s="244" t="s">
        <v>10</v>
      </c>
      <c r="C6" s="290" t="s">
        <v>13</v>
      </c>
      <c r="D6" s="290"/>
      <c r="E6" s="245" t="s">
        <v>887</v>
      </c>
      <c r="F6" s="246" t="s">
        <v>886</v>
      </c>
      <c r="G6" s="246" t="s">
        <v>37</v>
      </c>
      <c r="H6" s="246" t="s">
        <v>38</v>
      </c>
      <c r="I6" s="246" t="s">
        <v>1052</v>
      </c>
      <c r="J6" s="297" t="s">
        <v>1074</v>
      </c>
      <c r="K6" s="298"/>
      <c r="L6" s="206"/>
      <c r="M6" s="291" t="s">
        <v>53</v>
      </c>
      <c r="N6" s="292"/>
      <c r="O6" s="65" t="s">
        <v>42</v>
      </c>
      <c r="P6" s="65" t="s">
        <v>49</v>
      </c>
      <c r="Q6" s="65" t="s">
        <v>50</v>
      </c>
      <c r="R6" s="65" t="s">
        <v>47</v>
      </c>
      <c r="S6" s="65" t="s">
        <v>43</v>
      </c>
      <c r="T6" s="65" t="s">
        <v>48</v>
      </c>
      <c r="U6" s="284" t="s">
        <v>44</v>
      </c>
      <c r="V6" s="285"/>
      <c r="W6" s="65" t="s">
        <v>56</v>
      </c>
      <c r="X6" s="65" t="s">
        <v>45</v>
      </c>
    </row>
    <row r="7" spans="1:24" x14ac:dyDescent="0.25">
      <c r="B7" s="247" t="str">
        <f ca="1">'1._SVEŽE_MESO'!$B$13</f>
        <v>1._SVEŽE_MESO</v>
      </c>
      <c r="C7" s="248" t="str">
        <f ca="1">IF(INDIRECT(B7&amp;"!AA2")=0,"",INDIRECT(B7&amp;"!AA2"))</f>
        <v/>
      </c>
      <c r="D7" s="78">
        <f ca="1">INDIRECT(B7&amp;"!Z2")</f>
        <v>15</v>
      </c>
      <c r="E7" s="253">
        <f ca="1">CHOOSE($J$5,IFERROR(IF(C7="","",IF(J7&lt;&gt;"",K7,INDIRECT(B7&amp;"!AB2"))),"NAPAKA"),IFERROR(INDIRECT(B7&amp;"!AB2"),"NAPAKA"))</f>
        <v>0</v>
      </c>
      <c r="F7" s="254">
        <f ca="1">CHOOSE($J$5,IFERROR(IF(C7="","",IF(J7&lt;&gt;"",K7,INDIRECT(B7&amp;"!AC2"))),"NAPAKA"),IFERROR(INDIRECT(B7&amp;"!AC2"),"NAPAKA"))</f>
        <v>0</v>
      </c>
      <c r="G7" s="249" t="str">
        <f t="shared" ref="G7:G40" ca="1" si="0">IF(INDIRECT(B7&amp;"!AD2")=0,"",INDIRECT(B7&amp;"!AD2"))</f>
        <v/>
      </c>
      <c r="H7" s="249" t="str">
        <f t="shared" ref="H7:H40" ca="1" si="1">IF(INDIRECT(B7&amp;"!AE2")=0,"",INDIRECT(B7&amp;"!AE2"))</f>
        <v/>
      </c>
      <c r="I7" s="249" t="str">
        <f t="shared" ref="I7:I40" ca="1" si="2">IF(INDIRECT(B7&amp;"!AF2")=0,"",INDIRECT(B7&amp;"!AF2"))</f>
        <v/>
      </c>
      <c r="J7" s="249" t="str">
        <f ca="1">IFERROR(IF(D7-C7&gt;0,D7-C7,""),"")</f>
        <v/>
      </c>
      <c r="K7" s="249" t="str">
        <f ca="1">IF(J7="","",CONCATENATE("Manjka ",J7," art."))</f>
        <v/>
      </c>
      <c r="L7" s="207"/>
      <c r="M7" s="293"/>
      <c r="N7" s="294"/>
      <c r="O7" s="80">
        <v>3</v>
      </c>
      <c r="P7" s="80">
        <v>4</v>
      </c>
      <c r="Q7" s="80">
        <v>5</v>
      </c>
      <c r="R7" s="80">
        <v>6</v>
      </c>
      <c r="S7" s="80">
        <v>7</v>
      </c>
      <c r="T7" s="80">
        <v>8</v>
      </c>
      <c r="U7" s="286">
        <v>9</v>
      </c>
      <c r="V7" s="287"/>
      <c r="W7" s="68">
        <v>10</v>
      </c>
      <c r="X7" s="68">
        <v>11</v>
      </c>
    </row>
    <row r="8" spans="1:24" ht="15" customHeight="1" x14ac:dyDescent="0.25">
      <c r="B8" s="247" t="str">
        <f ca="1">'2._MESNI_IZDELKI'!$B$13</f>
        <v>2._MESNI_IZDELKI</v>
      </c>
      <c r="C8" s="248" t="str">
        <f t="shared" ref="C8:C40" ca="1" si="3">IF(INDIRECT(B8&amp;"!AA2")=0,"",INDIRECT(B8&amp;"!AA2"))</f>
        <v/>
      </c>
      <c r="D8" s="78">
        <f t="shared" ref="D8:D40" ca="1" si="4">INDIRECT(B8&amp;"!Z2")</f>
        <v>20</v>
      </c>
      <c r="E8" s="253">
        <f t="shared" ref="E8:E40" ca="1" si="5">CHOOSE($J$5,IFERROR(IF(C8="","",IF(J8&lt;&gt;"",K8,INDIRECT(B8&amp;"!AB2"))),"NAPAKA"),IFERROR(INDIRECT(B8&amp;"!AB2"),"NAPAKA"))</f>
        <v>0</v>
      </c>
      <c r="F8" s="254">
        <f t="shared" ref="F8:F40" ca="1" si="6">CHOOSE($J$5,IFERROR(IF(C8="","",IF(J8&lt;&gt;"",K8,INDIRECT(B8&amp;"!AC2"))),"NAPAKA"),IFERROR(INDIRECT(B8&amp;"!AC2"),"NAPAKA"))</f>
        <v>0</v>
      </c>
      <c r="G8" s="249" t="str">
        <f t="shared" ca="1" si="0"/>
        <v/>
      </c>
      <c r="H8" s="249" t="str">
        <f t="shared" ca="1" si="1"/>
        <v/>
      </c>
      <c r="I8" s="249" t="str">
        <f t="shared" ca="1" si="2"/>
        <v/>
      </c>
      <c r="J8" s="249" t="str">
        <f t="shared" ref="J8:J40" ca="1" si="7">IFERROR(IF(D8-C8&gt;0,D8-C8,""),"")</f>
        <v/>
      </c>
      <c r="K8" s="249" t="str">
        <f t="shared" ref="K8:K40" ca="1" si="8">IF(J8="","",CONCATENATE("Manjka ",J8," art."))</f>
        <v/>
      </c>
      <c r="L8" s="207"/>
      <c r="M8" s="295"/>
      <c r="N8" s="296"/>
      <c r="O8" s="99"/>
      <c r="P8" s="99"/>
      <c r="Q8" s="100" t="s">
        <v>57</v>
      </c>
      <c r="R8" s="100" t="s">
        <v>60</v>
      </c>
      <c r="S8" s="100" t="s">
        <v>61</v>
      </c>
      <c r="T8" s="99"/>
      <c r="U8" s="288"/>
      <c r="V8" s="289"/>
      <c r="W8" s="97"/>
      <c r="X8" s="98" t="s">
        <v>62</v>
      </c>
    </row>
    <row r="9" spans="1:24" x14ac:dyDescent="0.25">
      <c r="B9" s="247" t="str">
        <f ca="1">'3._PERUTNINA'!$B$13</f>
        <v>3._PERUTNINA</v>
      </c>
      <c r="C9" s="248" t="str">
        <f t="shared" ca="1" si="3"/>
        <v/>
      </c>
      <c r="D9" s="78">
        <f t="shared" ca="1" si="4"/>
        <v>22</v>
      </c>
      <c r="E9" s="253">
        <f t="shared" ca="1" si="5"/>
        <v>0</v>
      </c>
      <c r="F9" s="254">
        <f t="shared" ca="1" si="6"/>
        <v>0</v>
      </c>
      <c r="G9" s="249" t="str">
        <f t="shared" ca="1" si="0"/>
        <v/>
      </c>
      <c r="H9" s="249" t="str">
        <f t="shared" ca="1" si="1"/>
        <v/>
      </c>
      <c r="I9" s="249" t="str">
        <f t="shared" ca="1" si="2"/>
        <v/>
      </c>
      <c r="J9" s="249" t="str">
        <f t="shared" ca="1" si="7"/>
        <v/>
      </c>
      <c r="K9" s="249" t="str">
        <f t="shared" ca="1" si="8"/>
        <v/>
      </c>
      <c r="L9" s="207"/>
      <c r="M9" s="119">
        <v>200</v>
      </c>
      <c r="N9" s="110" t="s">
        <v>54</v>
      </c>
      <c r="O9" s="73">
        <v>50</v>
      </c>
      <c r="P9" s="74" t="s">
        <v>19</v>
      </c>
      <c r="Q9" s="87">
        <f>IF(AND(U9&gt;0,W9&gt;0),W9/U9*M9,"")</f>
        <v>1.2454545454545456</v>
      </c>
      <c r="R9" s="87">
        <f>IF(Q9="","",Q9*(1+9.5%))</f>
        <v>1.3637727272727274</v>
      </c>
      <c r="S9" s="87">
        <f>IF(OR(O9="",Q9=""),"",O9*R9)</f>
        <v>68.188636363636363</v>
      </c>
      <c r="T9" s="61"/>
      <c r="U9" s="62">
        <v>220</v>
      </c>
      <c r="V9" s="105" t="str">
        <f>IF(N9="","",N9)</f>
        <v>g</v>
      </c>
      <c r="W9" s="62">
        <v>1.37</v>
      </c>
      <c r="X9" s="75">
        <f t="shared" ref="X9:X15" si="9">IFERROR(IF(U9="","",W9*(1+$AC$2)),"")</f>
        <v>1.37</v>
      </c>
    </row>
    <row r="10" spans="1:24" x14ac:dyDescent="0.25">
      <c r="B10" s="247" t="str">
        <f ca="1">'4._RIBE'!$B$13</f>
        <v>4._RIBE</v>
      </c>
      <c r="C10" s="248" t="str">
        <f t="shared" ca="1" si="3"/>
        <v/>
      </c>
      <c r="D10" s="78">
        <f t="shared" ca="1" si="4"/>
        <v>10</v>
      </c>
      <c r="E10" s="253">
        <f t="shared" ca="1" si="5"/>
        <v>0</v>
      </c>
      <c r="F10" s="254">
        <f t="shared" ca="1" si="6"/>
        <v>0</v>
      </c>
      <c r="G10" s="249" t="str">
        <f t="shared" ca="1" si="0"/>
        <v/>
      </c>
      <c r="H10" s="249" t="str">
        <f t="shared" ca="1" si="1"/>
        <v/>
      </c>
      <c r="I10" s="249" t="str">
        <f t="shared" ca="1" si="2"/>
        <v/>
      </c>
      <c r="J10" s="249" t="str">
        <f t="shared" ca="1" si="7"/>
        <v/>
      </c>
      <c r="K10" s="249" t="str">
        <f t="shared" ca="1" si="8"/>
        <v/>
      </c>
      <c r="L10" s="207"/>
      <c r="M10" s="119">
        <v>20</v>
      </c>
      <c r="N10" s="110" t="s">
        <v>377</v>
      </c>
      <c r="O10" s="73">
        <v>50</v>
      </c>
      <c r="P10" s="74" t="s">
        <v>19</v>
      </c>
      <c r="Q10" s="87">
        <f t="shared" ref="Q10:Q14" si="10">IF(AND(U10&gt;0,W10&gt;0),W10/U10*M10,"")</f>
        <v>1.2454545454545456</v>
      </c>
      <c r="R10" s="87">
        <f t="shared" ref="R10:R16" si="11">IF(Q10="","",Q10*(1+9.5%))</f>
        <v>1.3637727272727274</v>
      </c>
      <c r="S10" s="87">
        <f t="shared" ref="S10:S14" si="12">IF(OR(O10="",Q10=""),"",O10*R10)</f>
        <v>68.188636363636363</v>
      </c>
      <c r="T10" s="61"/>
      <c r="U10" s="62">
        <v>22</v>
      </c>
      <c r="V10" s="105" t="str">
        <f t="shared" ref="V10:V14" si="13">IF(N10="","",N10)</f>
        <v>dag</v>
      </c>
      <c r="W10" s="62">
        <v>1.37</v>
      </c>
      <c r="X10" s="75">
        <f t="shared" si="9"/>
        <v>1.37</v>
      </c>
    </row>
    <row r="11" spans="1:24" ht="15.75" thickBot="1" x14ac:dyDescent="0.3">
      <c r="B11" s="247" t="str">
        <f ca="1">'5._SVEŽE_RIBE'!$B$13</f>
        <v>5._SVEŽE_RIBE</v>
      </c>
      <c r="C11" s="248" t="str">
        <f t="shared" ca="1" si="3"/>
        <v/>
      </c>
      <c r="D11" s="78">
        <f t="shared" ca="1" si="4"/>
        <v>2</v>
      </c>
      <c r="E11" s="253">
        <f t="shared" ca="1" si="5"/>
        <v>0</v>
      </c>
      <c r="F11" s="254">
        <f t="shared" ca="1" si="6"/>
        <v>0</v>
      </c>
      <c r="G11" s="249" t="str">
        <f t="shared" ca="1" si="0"/>
        <v/>
      </c>
      <c r="H11" s="249" t="str">
        <f t="shared" ca="1" si="1"/>
        <v/>
      </c>
      <c r="I11" s="249" t="str">
        <f t="shared" ca="1" si="2"/>
        <v/>
      </c>
      <c r="J11" s="249" t="str">
        <f t="shared" ca="1" si="7"/>
        <v/>
      </c>
      <c r="K11" s="249" t="str">
        <f t="shared" ca="1" si="8"/>
        <v/>
      </c>
      <c r="L11" s="207"/>
      <c r="M11" s="127">
        <v>0.2</v>
      </c>
      <c r="N11" s="128" t="s">
        <v>18</v>
      </c>
      <c r="O11" s="129">
        <v>50</v>
      </c>
      <c r="P11" s="130" t="s">
        <v>19</v>
      </c>
      <c r="Q11" s="87">
        <f t="shared" si="10"/>
        <v>1.2454545454545456</v>
      </c>
      <c r="R11" s="87">
        <f t="shared" si="11"/>
        <v>1.3637727272727274</v>
      </c>
      <c r="S11" s="87">
        <f t="shared" si="12"/>
        <v>68.188636363636363</v>
      </c>
      <c r="T11" s="61"/>
      <c r="U11" s="62">
        <v>0.22</v>
      </c>
      <c r="V11" s="105" t="str">
        <f t="shared" si="13"/>
        <v>kg</v>
      </c>
      <c r="W11" s="62">
        <v>1.37</v>
      </c>
      <c r="X11" s="75">
        <f t="shared" si="9"/>
        <v>1.37</v>
      </c>
    </row>
    <row r="12" spans="1:24" x14ac:dyDescent="0.25">
      <c r="B12" s="247" t="str">
        <f ca="1">'6._JAJCA'!$B$13</f>
        <v>6._JAJCA</v>
      </c>
      <c r="C12" s="248" t="str">
        <f t="shared" ca="1" si="3"/>
        <v/>
      </c>
      <c r="D12" s="78">
        <f t="shared" ca="1" si="4"/>
        <v>2</v>
      </c>
      <c r="E12" s="253">
        <f t="shared" ca="1" si="5"/>
        <v>0</v>
      </c>
      <c r="F12" s="254">
        <f t="shared" ca="1" si="6"/>
        <v>0</v>
      </c>
      <c r="G12" s="249" t="str">
        <f t="shared" ca="1" si="0"/>
        <v/>
      </c>
      <c r="H12" s="249" t="str">
        <f t="shared" ca="1" si="1"/>
        <v/>
      </c>
      <c r="I12" s="249" t="str">
        <f t="shared" ca="1" si="2"/>
        <v/>
      </c>
      <c r="J12" s="249" t="str">
        <f t="shared" ca="1" si="7"/>
        <v/>
      </c>
      <c r="K12" s="249" t="str">
        <f t="shared" ca="1" si="8"/>
        <v/>
      </c>
      <c r="L12" s="240">
        <v>1</v>
      </c>
      <c r="M12" s="132">
        <v>1</v>
      </c>
      <c r="N12" s="133" t="s">
        <v>20</v>
      </c>
      <c r="O12" s="134">
        <v>50</v>
      </c>
      <c r="P12" s="135" t="s">
        <v>20</v>
      </c>
      <c r="Q12" s="126">
        <f t="shared" si="10"/>
        <v>1</v>
      </c>
      <c r="R12" s="87">
        <f t="shared" si="11"/>
        <v>1.095</v>
      </c>
      <c r="S12" s="87">
        <f t="shared" si="12"/>
        <v>54.75</v>
      </c>
      <c r="T12" s="61"/>
      <c r="U12" s="62">
        <v>1</v>
      </c>
      <c r="V12" s="105" t="str">
        <f t="shared" si="13"/>
        <v>l</v>
      </c>
      <c r="W12" s="62">
        <v>1</v>
      </c>
      <c r="X12" s="75">
        <f t="shared" si="9"/>
        <v>1</v>
      </c>
    </row>
    <row r="13" spans="1:24" x14ac:dyDescent="0.25">
      <c r="B13" s="247" t="str">
        <f ca="1">'7._MLEKO_in_MLEČNI_IZDELKI'!$B$13</f>
        <v>7._MLEKO_in_MLEČNI_IZDELKI</v>
      </c>
      <c r="C13" s="248" t="str">
        <f t="shared" ca="1" si="3"/>
        <v/>
      </c>
      <c r="D13" s="78">
        <f t="shared" ca="1" si="4"/>
        <v>71</v>
      </c>
      <c r="E13" s="253">
        <f t="shared" ca="1" si="5"/>
        <v>0</v>
      </c>
      <c r="F13" s="254">
        <f t="shared" ca="1" si="6"/>
        <v>0</v>
      </c>
      <c r="G13" s="249" t="str">
        <f t="shared" ca="1" si="0"/>
        <v/>
      </c>
      <c r="H13" s="249" t="str">
        <f t="shared" ca="1" si="1"/>
        <v/>
      </c>
      <c r="I13" s="249" t="str">
        <f t="shared" ca="1" si="2"/>
        <v/>
      </c>
      <c r="J13" s="249" t="str">
        <f t="shared" ca="1" si="7"/>
        <v/>
      </c>
      <c r="K13" s="249" t="str">
        <f t="shared" ca="1" si="8"/>
        <v/>
      </c>
      <c r="L13" s="240">
        <v>2</v>
      </c>
      <c r="M13" s="136">
        <v>1</v>
      </c>
      <c r="N13" s="137" t="s">
        <v>18</v>
      </c>
      <c r="O13" s="138">
        <v>50</v>
      </c>
      <c r="P13" s="139" t="s">
        <v>18</v>
      </c>
      <c r="Q13" s="126">
        <f t="shared" si="10"/>
        <v>1</v>
      </c>
      <c r="R13" s="87">
        <f t="shared" si="11"/>
        <v>1.095</v>
      </c>
      <c r="S13" s="87">
        <f t="shared" si="12"/>
        <v>54.75</v>
      </c>
      <c r="T13" s="61"/>
      <c r="U13" s="62">
        <v>1</v>
      </c>
      <c r="V13" s="105" t="str">
        <f t="shared" si="13"/>
        <v>kg</v>
      </c>
      <c r="W13" s="62">
        <v>1</v>
      </c>
      <c r="X13" s="75">
        <f t="shared" si="9"/>
        <v>1</v>
      </c>
    </row>
    <row r="14" spans="1:24" x14ac:dyDescent="0.25">
      <c r="B14" s="247" t="str">
        <f ca="1">'8._KRUH_BREZ_ADITIVOV_MANJ_SOLI'!$B$13</f>
        <v>8._KRUH_BREZ_ADITIVOV_MANJ_SOLI</v>
      </c>
      <c r="C14" s="248" t="str">
        <f t="shared" ca="1" si="3"/>
        <v/>
      </c>
      <c r="D14" s="78">
        <f t="shared" ca="1" si="4"/>
        <v>8</v>
      </c>
      <c r="E14" s="253">
        <f t="shared" ca="1" si="5"/>
        <v>0</v>
      </c>
      <c r="F14" s="254">
        <f t="shared" ca="1" si="6"/>
        <v>0</v>
      </c>
      <c r="G14" s="249" t="str">
        <f t="shared" ca="1" si="0"/>
        <v/>
      </c>
      <c r="H14" s="249" t="str">
        <f t="shared" ca="1" si="1"/>
        <v/>
      </c>
      <c r="I14" s="249" t="str">
        <f t="shared" ca="1" si="2"/>
        <v/>
      </c>
      <c r="J14" s="249" t="str">
        <f t="shared" ca="1" si="7"/>
        <v/>
      </c>
      <c r="K14" s="249" t="str">
        <f t="shared" ca="1" si="8"/>
        <v/>
      </c>
      <c r="L14" s="240">
        <v>3</v>
      </c>
      <c r="M14" s="136">
        <v>100</v>
      </c>
      <c r="N14" s="137" t="s">
        <v>377</v>
      </c>
      <c r="O14" s="138">
        <v>50</v>
      </c>
      <c r="P14" s="139" t="s">
        <v>18</v>
      </c>
      <c r="Q14" s="126">
        <f t="shared" si="10"/>
        <v>1</v>
      </c>
      <c r="R14" s="87">
        <f t="shared" si="11"/>
        <v>1.095</v>
      </c>
      <c r="S14" s="87">
        <f t="shared" si="12"/>
        <v>54.75</v>
      </c>
      <c r="T14" s="61"/>
      <c r="U14" s="62">
        <v>100</v>
      </c>
      <c r="V14" s="105" t="str">
        <f t="shared" si="13"/>
        <v>dag</v>
      </c>
      <c r="W14" s="62">
        <v>1</v>
      </c>
      <c r="X14" s="75">
        <f t="shared" si="9"/>
        <v>1</v>
      </c>
    </row>
    <row r="15" spans="1:24" x14ac:dyDescent="0.25">
      <c r="B15" s="247" t="str">
        <f ca="1">'9._KRUH'!$B$13</f>
        <v>9._KRUH</v>
      </c>
      <c r="C15" s="248" t="str">
        <f t="shared" ca="1" si="3"/>
        <v/>
      </c>
      <c r="D15" s="78">
        <f t="shared" ca="1" si="4"/>
        <v>28</v>
      </c>
      <c r="E15" s="253">
        <f t="shared" ca="1" si="5"/>
        <v>0</v>
      </c>
      <c r="F15" s="254">
        <f t="shared" ca="1" si="6"/>
        <v>0</v>
      </c>
      <c r="G15" s="249" t="str">
        <f t="shared" ca="1" si="0"/>
        <v/>
      </c>
      <c r="H15" s="249" t="str">
        <f t="shared" ca="1" si="1"/>
        <v/>
      </c>
      <c r="I15" s="249" t="str">
        <f t="shared" ca="1" si="2"/>
        <v/>
      </c>
      <c r="J15" s="249" t="str">
        <f t="shared" ca="1" si="7"/>
        <v/>
      </c>
      <c r="K15" s="249" t="str">
        <f t="shared" ca="1" si="8"/>
        <v/>
      </c>
      <c r="L15" s="240">
        <v>4</v>
      </c>
      <c r="M15" s="136">
        <v>1</v>
      </c>
      <c r="N15" s="137" t="s">
        <v>54</v>
      </c>
      <c r="O15" s="138">
        <v>50</v>
      </c>
      <c r="P15" s="139" t="s">
        <v>54</v>
      </c>
      <c r="Q15" s="126">
        <f t="shared" ref="Q15" si="14">IF(AND(U15&gt;0,W15&gt;0),W15/U15*M15,"")</f>
        <v>1</v>
      </c>
      <c r="R15" s="87">
        <f t="shared" si="11"/>
        <v>1.095</v>
      </c>
      <c r="S15" s="87">
        <f t="shared" ref="S15" si="15">IF(OR(O15="",Q15=""),"",O15*R15)</f>
        <v>54.75</v>
      </c>
      <c r="T15" s="61"/>
      <c r="U15" s="62">
        <v>1</v>
      </c>
      <c r="V15" s="105" t="str">
        <f t="shared" ref="V15" si="16">IF(N15="","",N15)</f>
        <v>g</v>
      </c>
      <c r="W15" s="62">
        <v>1</v>
      </c>
      <c r="X15" s="75">
        <f t="shared" si="9"/>
        <v>1</v>
      </c>
    </row>
    <row r="16" spans="1:24" ht="15.75" thickBot="1" x14ac:dyDescent="0.3">
      <c r="B16" s="247" t="str">
        <f ca="1">'10._KRUŠNI_IZDELKI'!$B$13</f>
        <v>10._KRUŠNI_IZDELKI</v>
      </c>
      <c r="C16" s="248" t="str">
        <f t="shared" ca="1" si="3"/>
        <v/>
      </c>
      <c r="D16" s="78">
        <f t="shared" ca="1" si="4"/>
        <v>12</v>
      </c>
      <c r="E16" s="253">
        <f t="shared" ca="1" si="5"/>
        <v>0</v>
      </c>
      <c r="F16" s="254">
        <f t="shared" ca="1" si="6"/>
        <v>0</v>
      </c>
      <c r="G16" s="249" t="str">
        <f t="shared" ca="1" si="0"/>
        <v/>
      </c>
      <c r="H16" s="249" t="str">
        <f t="shared" ca="1" si="1"/>
        <v/>
      </c>
      <c r="I16" s="249" t="str">
        <f t="shared" ca="1" si="2"/>
        <v/>
      </c>
      <c r="J16" s="249" t="str">
        <f t="shared" ca="1" si="7"/>
        <v/>
      </c>
      <c r="K16" s="249" t="str">
        <f t="shared" ca="1" si="8"/>
        <v/>
      </c>
      <c r="L16" s="240">
        <v>5</v>
      </c>
      <c r="M16" s="140">
        <v>1000</v>
      </c>
      <c r="N16" s="141" t="s">
        <v>54</v>
      </c>
      <c r="O16" s="142">
        <v>50</v>
      </c>
      <c r="P16" s="143" t="s">
        <v>18</v>
      </c>
      <c r="Q16" s="126">
        <f t="shared" ref="Q16" si="17">IF(AND(U16&gt;0,W16&gt;0),W16/U16*M16,"")</f>
        <v>1</v>
      </c>
      <c r="R16" s="87">
        <f t="shared" si="11"/>
        <v>1.095</v>
      </c>
      <c r="S16" s="87">
        <f t="shared" ref="S16" si="18">IF(OR(O16="",Q16=""),"",O16*R16)</f>
        <v>54.75</v>
      </c>
      <c r="T16" s="61"/>
      <c r="U16" s="62">
        <v>1000</v>
      </c>
      <c r="V16" s="105" t="str">
        <f t="shared" ref="V16" si="19">IF(N16="","",N16)</f>
        <v>g</v>
      </c>
      <c r="W16" s="62">
        <v>1</v>
      </c>
      <c r="X16" s="75">
        <f t="shared" ref="X16" si="20">IFERROR(IF(U16="","",W16*(1+$AC$2)),"")</f>
        <v>1</v>
      </c>
    </row>
    <row r="17" spans="2:24" ht="15.75" thickBot="1" x14ac:dyDescent="0.3">
      <c r="B17" s="247" t="str">
        <f ca="1">'11._PEKOVSKO_PECIVO'!$B$13</f>
        <v>11._PEKOVSKO_PECIVO</v>
      </c>
      <c r="C17" s="248" t="str">
        <f t="shared" ca="1" si="3"/>
        <v/>
      </c>
      <c r="D17" s="78">
        <f t="shared" ca="1" si="4"/>
        <v>131</v>
      </c>
      <c r="E17" s="253">
        <f t="shared" ca="1" si="5"/>
        <v>0</v>
      </c>
      <c r="F17" s="254">
        <f t="shared" ca="1" si="6"/>
        <v>0</v>
      </c>
      <c r="G17" s="249" t="str">
        <f t="shared" ca="1" si="0"/>
        <v/>
      </c>
      <c r="H17" s="249" t="str">
        <f t="shared" ca="1" si="1"/>
        <v/>
      </c>
      <c r="I17" s="249" t="str">
        <f t="shared" ca="1" si="2"/>
        <v/>
      </c>
      <c r="J17" s="249" t="str">
        <f t="shared" ca="1" si="7"/>
        <v/>
      </c>
      <c r="K17" s="249" t="str">
        <f t="shared" ca="1" si="8"/>
        <v/>
      </c>
      <c r="L17" s="241"/>
      <c r="M17" s="218" t="s">
        <v>872</v>
      </c>
    </row>
    <row r="18" spans="2:24" x14ac:dyDescent="0.25">
      <c r="B18" s="247" t="str">
        <f ca="1">'12._SLAŠČIČARSKO_PECIVO'!$B$13</f>
        <v>12._SLAŠČIČARSKO_PECIVO</v>
      </c>
      <c r="C18" s="248" t="str">
        <f t="shared" ca="1" si="3"/>
        <v/>
      </c>
      <c r="D18" s="78">
        <f t="shared" ca="1" si="4"/>
        <v>56</v>
      </c>
      <c r="E18" s="253">
        <f t="shared" ca="1" si="5"/>
        <v>0</v>
      </c>
      <c r="F18" s="254">
        <f t="shared" ca="1" si="6"/>
        <v>0</v>
      </c>
      <c r="G18" s="249" t="str">
        <f t="shared" ca="1" si="0"/>
        <v/>
      </c>
      <c r="H18" s="249" t="str">
        <f t="shared" ca="1" si="1"/>
        <v/>
      </c>
      <c r="I18" s="249" t="str">
        <f t="shared" ca="1" si="2"/>
        <v/>
      </c>
      <c r="J18" s="249" t="str">
        <f t="shared" ca="1" si="7"/>
        <v/>
      </c>
      <c r="K18" s="249" t="str">
        <f t="shared" ca="1" si="8"/>
        <v/>
      </c>
      <c r="L18" s="240">
        <v>1</v>
      </c>
      <c r="M18" s="219">
        <v>1</v>
      </c>
      <c r="N18" s="220" t="s">
        <v>20</v>
      </c>
      <c r="O18" s="221" t="s">
        <v>692</v>
      </c>
      <c r="P18" s="222" t="s">
        <v>693</v>
      </c>
    </row>
    <row r="19" spans="2:24" x14ac:dyDescent="0.25">
      <c r="B19" s="247" t="str">
        <f ca="1">'1._ŽITA_in_MLEVSKI_IZDELKI'!$B$13</f>
        <v>1._ŽITA_in_MLEVSKI_IZDELKI</v>
      </c>
      <c r="C19" s="248" t="str">
        <f t="shared" ca="1" si="3"/>
        <v/>
      </c>
      <c r="D19" s="78">
        <f t="shared" ca="1" si="4"/>
        <v>34</v>
      </c>
      <c r="E19" s="253">
        <f t="shared" ca="1" si="5"/>
        <v>0</v>
      </c>
      <c r="F19" s="254">
        <f t="shared" ca="1" si="6"/>
        <v>0</v>
      </c>
      <c r="G19" s="249" t="str">
        <f t="shared" ca="1" si="0"/>
        <v/>
      </c>
      <c r="H19" s="249" t="str">
        <f t="shared" ca="1" si="1"/>
        <v/>
      </c>
      <c r="I19" s="249" t="str">
        <f t="shared" ca="1" si="2"/>
        <v/>
      </c>
      <c r="J19" s="249" t="str">
        <f t="shared" ca="1" si="7"/>
        <v/>
      </c>
      <c r="K19" s="249" t="str">
        <f t="shared" ca="1" si="8"/>
        <v/>
      </c>
      <c r="L19" s="240">
        <v>2</v>
      </c>
      <c r="M19" s="223">
        <v>1</v>
      </c>
      <c r="N19" s="125" t="s">
        <v>18</v>
      </c>
      <c r="O19" s="124" t="s">
        <v>692</v>
      </c>
      <c r="P19" s="224" t="s">
        <v>694</v>
      </c>
    </row>
    <row r="20" spans="2:24" x14ac:dyDescent="0.25">
      <c r="B20" s="247" t="str">
        <f ca="1">'14._TESTENINE'!$B$13</f>
        <v>14._TESTENINE</v>
      </c>
      <c r="C20" s="248" t="str">
        <f t="shared" ca="1" si="3"/>
        <v/>
      </c>
      <c r="D20" s="78">
        <f t="shared" ca="1" si="4"/>
        <v>31</v>
      </c>
      <c r="E20" s="253">
        <f t="shared" ca="1" si="5"/>
        <v>0</v>
      </c>
      <c r="F20" s="254">
        <f t="shared" ca="1" si="6"/>
        <v>0</v>
      </c>
      <c r="G20" s="249" t="str">
        <f t="shared" ca="1" si="0"/>
        <v/>
      </c>
      <c r="H20" s="249" t="str">
        <f t="shared" ca="1" si="1"/>
        <v/>
      </c>
      <c r="I20" s="249" t="str">
        <f t="shared" ca="1" si="2"/>
        <v/>
      </c>
      <c r="J20" s="249" t="str">
        <f t="shared" ca="1" si="7"/>
        <v/>
      </c>
      <c r="K20" s="249" t="str">
        <f t="shared" ca="1" si="8"/>
        <v/>
      </c>
      <c r="L20" s="240">
        <v>3</v>
      </c>
      <c r="M20" s="223">
        <v>100</v>
      </c>
      <c r="N20" s="125" t="s">
        <v>377</v>
      </c>
      <c r="O20" s="124" t="s">
        <v>692</v>
      </c>
      <c r="P20" s="224" t="s">
        <v>694</v>
      </c>
    </row>
    <row r="21" spans="2:24" x14ac:dyDescent="0.25">
      <c r="B21" s="247" t="str">
        <f ca="1">'15._KONZERVIRANI_IZDELKI'!$B$13</f>
        <v>15._KONZERVIRANI_IZDELKI</v>
      </c>
      <c r="C21" s="248" t="str">
        <f t="shared" ca="1" si="3"/>
        <v/>
      </c>
      <c r="D21" s="78">
        <f t="shared" ca="1" si="4"/>
        <v>52</v>
      </c>
      <c r="E21" s="253">
        <f t="shared" ca="1" si="5"/>
        <v>0</v>
      </c>
      <c r="F21" s="254">
        <f t="shared" ca="1" si="6"/>
        <v>0</v>
      </c>
      <c r="G21" s="249" t="str">
        <f t="shared" ca="1" si="0"/>
        <v/>
      </c>
      <c r="H21" s="249" t="str">
        <f t="shared" ca="1" si="1"/>
        <v/>
      </c>
      <c r="I21" s="249" t="str">
        <f t="shared" ca="1" si="2"/>
        <v/>
      </c>
      <c r="J21" s="249" t="str">
        <f t="shared" ca="1" si="7"/>
        <v/>
      </c>
      <c r="K21" s="249" t="str">
        <f t="shared" ca="1" si="8"/>
        <v/>
      </c>
      <c r="L21" s="240">
        <v>4</v>
      </c>
      <c r="M21" s="223">
        <v>1</v>
      </c>
      <c r="N21" s="125" t="s">
        <v>54</v>
      </c>
      <c r="O21" s="124" t="s">
        <v>692</v>
      </c>
      <c r="P21" s="224" t="s">
        <v>695</v>
      </c>
    </row>
    <row r="22" spans="2:24" ht="15.75" thickBot="1" x14ac:dyDescent="0.3">
      <c r="B22" s="247" t="str">
        <f ca="1">'16._ZAMRZ._ZELENJAVA_IN_SADJE'!$B$13</f>
        <v>16._ZAMRZ._ZELENJAVA_IN_SADJE</v>
      </c>
      <c r="C22" s="248" t="str">
        <f t="shared" ca="1" si="3"/>
        <v/>
      </c>
      <c r="D22" s="78">
        <f t="shared" ca="1" si="4"/>
        <v>24</v>
      </c>
      <c r="E22" s="253">
        <f t="shared" ca="1" si="5"/>
        <v>0</v>
      </c>
      <c r="F22" s="254">
        <f t="shared" ca="1" si="6"/>
        <v>0</v>
      </c>
      <c r="G22" s="249" t="str">
        <f t="shared" ca="1" si="0"/>
        <v/>
      </c>
      <c r="H22" s="249" t="str">
        <f t="shared" ca="1" si="1"/>
        <v/>
      </c>
      <c r="I22" s="249" t="str">
        <f t="shared" ca="1" si="2"/>
        <v/>
      </c>
      <c r="J22" s="249" t="str">
        <f t="shared" ca="1" si="7"/>
        <v/>
      </c>
      <c r="K22" s="249" t="str">
        <f t="shared" ca="1" si="8"/>
        <v/>
      </c>
      <c r="L22" s="240">
        <v>5</v>
      </c>
      <c r="M22" s="225">
        <v>1000</v>
      </c>
      <c r="N22" s="226" t="s">
        <v>54</v>
      </c>
      <c r="O22" s="227" t="s">
        <v>692</v>
      </c>
      <c r="P22" s="228" t="s">
        <v>694</v>
      </c>
    </row>
    <row r="23" spans="2:24" x14ac:dyDescent="0.25">
      <c r="B23" s="247" t="str">
        <f ca="1">'17._ZAMRZ._IZDELKI_IZ_TESTA'!$B$13</f>
        <v>17._ZAMRZ._IZDELKI_IZ_TESTA</v>
      </c>
      <c r="C23" s="248" t="str">
        <f t="shared" ca="1" si="3"/>
        <v/>
      </c>
      <c r="D23" s="78">
        <f t="shared" ca="1" si="4"/>
        <v>28</v>
      </c>
      <c r="E23" s="253">
        <f t="shared" ca="1" si="5"/>
        <v>0</v>
      </c>
      <c r="F23" s="254">
        <f t="shared" ca="1" si="6"/>
        <v>0</v>
      </c>
      <c r="G23" s="249" t="str">
        <f t="shared" ca="1" si="0"/>
        <v/>
      </c>
      <c r="H23" s="249" t="str">
        <f t="shared" ca="1" si="1"/>
        <v/>
      </c>
      <c r="I23" s="249" t="str">
        <f t="shared" ca="1" si="2"/>
        <v/>
      </c>
      <c r="J23" s="249" t="str">
        <f t="shared" ca="1" si="7"/>
        <v/>
      </c>
      <c r="K23" s="249" t="str">
        <f t="shared" ca="1" si="8"/>
        <v/>
      </c>
      <c r="L23" s="207"/>
    </row>
    <row r="24" spans="2:24" ht="15.75" thickBot="1" x14ac:dyDescent="0.3">
      <c r="B24" s="250" t="str">
        <f ca="1">'18._SADNI_SOKOVI'!$B$13</f>
        <v>18._SADNI_SOKOVI</v>
      </c>
      <c r="C24" s="251" t="str">
        <f t="shared" ca="1" si="3"/>
        <v/>
      </c>
      <c r="D24" s="252">
        <f ca="1">INDIRECT(B24&amp;"!Z2")</f>
        <v>14</v>
      </c>
      <c r="E24" s="253">
        <f t="shared" ca="1" si="5"/>
        <v>0</v>
      </c>
      <c r="F24" s="254">
        <f t="shared" ca="1" si="6"/>
        <v>0</v>
      </c>
      <c r="G24" s="249" t="str">
        <f t="shared" ca="1" si="0"/>
        <v/>
      </c>
      <c r="H24" s="249" t="str">
        <f t="shared" ca="1" si="1"/>
        <v/>
      </c>
      <c r="I24" s="249" t="str">
        <f t="shared" ca="1" si="2"/>
        <v/>
      </c>
      <c r="J24" s="249" t="str">
        <f t="shared" ca="1" si="7"/>
        <v/>
      </c>
      <c r="K24" s="249" t="str">
        <f t="shared" ca="1" si="8"/>
        <v/>
      </c>
      <c r="L24" s="207"/>
      <c r="M24" s="229" t="s">
        <v>1054</v>
      </c>
    </row>
    <row r="25" spans="2:24" x14ac:dyDescent="0.25">
      <c r="B25" s="247" t="str">
        <f ca="1">'19._SVEŽA_ZELENJAVA'!$B$13</f>
        <v>19._SVEŽA_ZELENJAVA</v>
      </c>
      <c r="C25" s="248" t="str">
        <f t="shared" ca="1" si="3"/>
        <v/>
      </c>
      <c r="D25" s="78">
        <f t="shared" ca="1" si="4"/>
        <v>50</v>
      </c>
      <c r="E25" s="253">
        <f t="shared" ca="1" si="5"/>
        <v>0</v>
      </c>
      <c r="F25" s="254">
        <f t="shared" ca="1" si="6"/>
        <v>0</v>
      </c>
      <c r="G25" s="249" t="str">
        <f t="shared" ca="1" si="0"/>
        <v/>
      </c>
      <c r="H25" s="249" t="str">
        <f t="shared" ca="1" si="1"/>
        <v/>
      </c>
      <c r="I25" s="249" t="str">
        <f t="shared" ca="1" si="2"/>
        <v/>
      </c>
      <c r="J25" s="249" t="str">
        <f t="shared" ca="1" si="7"/>
        <v/>
      </c>
      <c r="K25" s="249" t="str">
        <f t="shared" ca="1" si="8"/>
        <v/>
      </c>
      <c r="L25" s="207"/>
      <c r="M25" s="230" t="str">
        <f ca="1">"Vrednost DDV_1 (9,5%) se vpiše v LISTU "&amp;'1._SVEŽE_MESO'!B13&amp;" v skritem stolpcu v celico Y2"</f>
        <v>Vrednost DDV_1 (9,5%) se vpiše v LISTU 1._SVEŽE_MESO v skritem stolpcu v celico Y2</v>
      </c>
      <c r="N25" s="231"/>
      <c r="O25" s="231"/>
      <c r="P25" s="231"/>
      <c r="Q25" s="231"/>
      <c r="R25" s="231"/>
      <c r="S25" s="231"/>
      <c r="T25" s="231"/>
      <c r="U25" s="231"/>
      <c r="V25" s="231"/>
      <c r="W25" s="231"/>
      <c r="X25" s="232"/>
    </row>
    <row r="26" spans="2:24" x14ac:dyDescent="0.25">
      <c r="B26" s="247" t="str">
        <f ca="1">'20._SVEŽE_SADJE'!$B$13</f>
        <v>20._SVEŽE_SADJE</v>
      </c>
      <c r="C26" s="248" t="str">
        <f t="shared" ca="1" si="3"/>
        <v/>
      </c>
      <c r="D26" s="78">
        <f t="shared" ca="1" si="4"/>
        <v>34</v>
      </c>
      <c r="E26" s="253">
        <f t="shared" ca="1" si="5"/>
        <v>0</v>
      </c>
      <c r="F26" s="254">
        <f t="shared" ca="1" si="6"/>
        <v>0</v>
      </c>
      <c r="G26" s="249" t="str">
        <f t="shared" ca="1" si="0"/>
        <v/>
      </c>
      <c r="H26" s="249" t="str">
        <f t="shared" ca="1" si="1"/>
        <v/>
      </c>
      <c r="I26" s="249" t="str">
        <f t="shared" ca="1" si="2"/>
        <v/>
      </c>
      <c r="J26" s="249" t="str">
        <f t="shared" ca="1" si="7"/>
        <v/>
      </c>
      <c r="K26" s="249" t="str">
        <f t="shared" ca="1" si="8"/>
        <v/>
      </c>
      <c r="L26" s="207"/>
      <c r="M26" s="233" t="str">
        <f ca="1">"Vrednost DDV_2 (22%) se vpiše v LISTU "&amp;'1._SVEŽE_MESO'!B13&amp;" v skritem stolpcu v celico Y3"</f>
        <v>Vrednost DDV_2 (22%) se vpiše v LISTU 1._SVEŽE_MESO v skritem stolpcu v celico Y3</v>
      </c>
      <c r="N26" s="234"/>
      <c r="O26" s="234"/>
      <c r="P26" s="234"/>
      <c r="Q26" s="234"/>
      <c r="R26" s="234"/>
      <c r="S26" s="234"/>
      <c r="T26" s="234"/>
      <c r="U26" s="234"/>
      <c r="V26" s="234"/>
      <c r="W26" s="234"/>
      <c r="X26" s="235"/>
    </row>
    <row r="27" spans="2:24" x14ac:dyDescent="0.25">
      <c r="B27" s="247" t="str">
        <f ca="1">'21._SUHO_SADJE_IN_OREŠČKI'!$B$13</f>
        <v>21._SUHO_SADJE_IN_OREŠČKI</v>
      </c>
      <c r="C27" s="248" t="str">
        <f t="shared" ca="1" si="3"/>
        <v/>
      </c>
      <c r="D27" s="78">
        <f t="shared" ca="1" si="4"/>
        <v>21</v>
      </c>
      <c r="E27" s="253">
        <f t="shared" ca="1" si="5"/>
        <v>0</v>
      </c>
      <c r="F27" s="254">
        <f t="shared" ca="1" si="6"/>
        <v>0</v>
      </c>
      <c r="G27" s="249" t="str">
        <f t="shared" ca="1" si="0"/>
        <v/>
      </c>
      <c r="H27" s="249" t="str">
        <f t="shared" ca="1" si="1"/>
        <v/>
      </c>
      <c r="I27" s="249" t="str">
        <f t="shared" ca="1" si="2"/>
        <v/>
      </c>
      <c r="J27" s="249" t="str">
        <f t="shared" ca="1" si="7"/>
        <v/>
      </c>
      <c r="K27" s="249" t="str">
        <f t="shared" ca="1" si="8"/>
        <v/>
      </c>
      <c r="L27" s="207"/>
      <c r="M27" s="233" t="s">
        <v>1055</v>
      </c>
      <c r="N27" s="234"/>
      <c r="O27" s="234"/>
      <c r="P27" s="234"/>
      <c r="Q27" s="234"/>
      <c r="R27" s="234"/>
      <c r="S27" s="234"/>
      <c r="T27" s="234"/>
      <c r="U27" s="234"/>
      <c r="V27" s="234"/>
      <c r="W27" s="234"/>
      <c r="X27" s="235"/>
    </row>
    <row r="28" spans="2:24" ht="15.75" thickBot="1" x14ac:dyDescent="0.3">
      <c r="B28" s="247" t="str">
        <f ca="1">'22._SPLOŠNO_BLAGO'!$B$13</f>
        <v>22._SPLOŠNO_BLAGO</v>
      </c>
      <c r="C28" s="248" t="str">
        <f t="shared" ca="1" si="3"/>
        <v/>
      </c>
      <c r="D28" s="78">
        <f t="shared" ca="1" si="4"/>
        <v>79</v>
      </c>
      <c r="E28" s="253">
        <f t="shared" ca="1" si="5"/>
        <v>0</v>
      </c>
      <c r="F28" s="254">
        <f t="shared" ca="1" si="6"/>
        <v>0</v>
      </c>
      <c r="G28" s="249" t="str">
        <f t="shared" ca="1" si="0"/>
        <v/>
      </c>
      <c r="H28" s="249" t="str">
        <f t="shared" ca="1" si="1"/>
        <v/>
      </c>
      <c r="I28" s="249">
        <f t="shared" ca="1" si="2"/>
        <v>2</v>
      </c>
      <c r="J28" s="249" t="str">
        <f t="shared" ca="1" si="7"/>
        <v/>
      </c>
      <c r="K28" s="249" t="str">
        <f t="shared" ca="1" si="8"/>
        <v/>
      </c>
      <c r="L28" s="207"/>
      <c r="M28" s="236" t="str">
        <f ca="1">"Na listu z imenom " &amp; B2 &amp; " v stolpcu I razbereš kateri sklop in koliko živil v tem sklopu vsebuje DDV_2"</f>
        <v>Na listu z imenom PONUDNIK v stolpcu I razbereš kateri sklop in koliko živil v tem sklopu vsebuje DDV_2</v>
      </c>
      <c r="N28" s="237"/>
      <c r="O28" s="237"/>
      <c r="P28" s="237"/>
      <c r="Q28" s="237"/>
      <c r="R28" s="237"/>
      <c r="S28" s="237"/>
      <c r="T28" s="237"/>
      <c r="U28" s="237"/>
      <c r="V28" s="237"/>
      <c r="W28" s="237"/>
      <c r="X28" s="238"/>
    </row>
    <row r="29" spans="2:24" x14ac:dyDescent="0.25">
      <c r="B29" s="247" t="str">
        <f ca="1">'23._EKO_MESO_IN_MESNI_IZDELKI'!$B$13</f>
        <v>23._EKO_MESO_IN_MESNI_IZDELKI</v>
      </c>
      <c r="C29" s="248" t="str">
        <f t="shared" ca="1" si="3"/>
        <v/>
      </c>
      <c r="D29" s="78">
        <f t="shared" ca="1" si="4"/>
        <v>7</v>
      </c>
      <c r="E29" s="253">
        <f t="shared" ca="1" si="5"/>
        <v>0</v>
      </c>
      <c r="F29" s="254">
        <f t="shared" ca="1" si="6"/>
        <v>0</v>
      </c>
      <c r="G29" s="249" t="str">
        <f t="shared" ca="1" si="0"/>
        <v/>
      </c>
      <c r="H29" s="249" t="str">
        <f t="shared" ca="1" si="1"/>
        <v/>
      </c>
      <c r="I29" s="249" t="str">
        <f t="shared" ca="1" si="2"/>
        <v/>
      </c>
      <c r="J29" s="249" t="str">
        <f t="shared" ca="1" si="7"/>
        <v/>
      </c>
      <c r="K29" s="249" t="str">
        <f t="shared" ca="1" si="8"/>
        <v/>
      </c>
      <c r="L29" s="207"/>
    </row>
    <row r="30" spans="2:24" x14ac:dyDescent="0.25">
      <c r="B30" s="247" t="str">
        <f ca="1">'24._EKO_PIŠČ._MESO'!$B$13</f>
        <v>24._EKO_PIŠČ._MESO</v>
      </c>
      <c r="C30" s="248" t="str">
        <f t="shared" ca="1" si="3"/>
        <v/>
      </c>
      <c r="D30" s="78">
        <f t="shared" ca="1" si="4"/>
        <v>6</v>
      </c>
      <c r="E30" s="253">
        <f t="shared" ca="1" si="5"/>
        <v>0</v>
      </c>
      <c r="F30" s="254">
        <f t="shared" ca="1" si="6"/>
        <v>0</v>
      </c>
      <c r="G30" s="249" t="str">
        <f t="shared" ca="1" si="0"/>
        <v/>
      </c>
      <c r="H30" s="249" t="str">
        <f t="shared" ca="1" si="1"/>
        <v/>
      </c>
      <c r="I30" s="249" t="str">
        <f t="shared" ca="1" si="2"/>
        <v/>
      </c>
      <c r="J30" s="249" t="str">
        <f t="shared" ca="1" si="7"/>
        <v/>
      </c>
      <c r="K30" s="249" t="str">
        <f t="shared" ca="1" si="8"/>
        <v/>
      </c>
      <c r="L30" s="207"/>
    </row>
    <row r="31" spans="2:24" x14ac:dyDescent="0.25">
      <c r="B31" s="247" t="str">
        <f ca="1">'25._BIO_MLEKO_IN_MLEČNI_IZDELKI'!$B$13</f>
        <v>25._BIO_MLEKO_IN_MLEČNI_IZDELKI</v>
      </c>
      <c r="C31" s="248" t="str">
        <f t="shared" ca="1" si="3"/>
        <v/>
      </c>
      <c r="D31" s="78">
        <f t="shared" ca="1" si="4"/>
        <v>18</v>
      </c>
      <c r="E31" s="253">
        <f t="shared" ca="1" si="5"/>
        <v>0</v>
      </c>
      <c r="F31" s="254">
        <f t="shared" ca="1" si="6"/>
        <v>0</v>
      </c>
      <c r="G31" s="249" t="str">
        <f t="shared" ca="1" si="0"/>
        <v/>
      </c>
      <c r="H31" s="249" t="str">
        <f t="shared" ca="1" si="1"/>
        <v/>
      </c>
      <c r="I31" s="249" t="str">
        <f t="shared" ca="1" si="2"/>
        <v/>
      </c>
      <c r="J31" s="249" t="str">
        <f t="shared" ca="1" si="7"/>
        <v/>
      </c>
      <c r="K31" s="249" t="str">
        <f t="shared" ca="1" si="8"/>
        <v/>
      </c>
      <c r="L31" s="207"/>
    </row>
    <row r="32" spans="2:24" x14ac:dyDescent="0.25">
      <c r="B32" s="247" t="str">
        <f ca="1">'26._BIO_KRUH'!$B$13</f>
        <v>26._BIO_KRUH</v>
      </c>
      <c r="C32" s="248" t="str">
        <f t="shared" ca="1" si="3"/>
        <v/>
      </c>
      <c r="D32" s="78">
        <f t="shared" ca="1" si="4"/>
        <v>63</v>
      </c>
      <c r="E32" s="253">
        <f t="shared" ca="1" si="5"/>
        <v>0</v>
      </c>
      <c r="F32" s="254">
        <f t="shared" ca="1" si="6"/>
        <v>0</v>
      </c>
      <c r="G32" s="249" t="str">
        <f t="shared" ca="1" si="0"/>
        <v/>
      </c>
      <c r="H32" s="249" t="str">
        <f t="shared" ca="1" si="1"/>
        <v/>
      </c>
      <c r="I32" s="249" t="str">
        <f t="shared" ca="1" si="2"/>
        <v/>
      </c>
      <c r="J32" s="249" t="str">
        <f t="shared" ca="1" si="7"/>
        <v/>
      </c>
      <c r="K32" s="249" t="str">
        <f t="shared" ca="1" si="8"/>
        <v/>
      </c>
      <c r="L32" s="207"/>
    </row>
    <row r="33" spans="2:12" x14ac:dyDescent="0.25">
      <c r="B33" s="247" t="str">
        <f ca="1">'27._BIO_ŽITA'!$B$13</f>
        <v>27._BIO_ŽITA</v>
      </c>
      <c r="C33" s="248" t="str">
        <f t="shared" ca="1" si="3"/>
        <v/>
      </c>
      <c r="D33" s="78">
        <f t="shared" ca="1" si="4"/>
        <v>21</v>
      </c>
      <c r="E33" s="253">
        <f t="shared" ca="1" si="5"/>
        <v>0</v>
      </c>
      <c r="F33" s="254">
        <f t="shared" ca="1" si="6"/>
        <v>0</v>
      </c>
      <c r="G33" s="249" t="str">
        <f t="shared" ca="1" si="0"/>
        <v/>
      </c>
      <c r="H33" s="249" t="str">
        <f t="shared" ca="1" si="1"/>
        <v/>
      </c>
      <c r="I33" s="249" t="str">
        <f t="shared" ca="1" si="2"/>
        <v/>
      </c>
      <c r="J33" s="249" t="str">
        <f t="shared" ca="1" si="7"/>
        <v/>
      </c>
      <c r="K33" s="249" t="str">
        <f t="shared" ca="1" si="8"/>
        <v/>
      </c>
      <c r="L33" s="207"/>
    </row>
    <row r="34" spans="2:12" x14ac:dyDescent="0.25">
      <c r="B34" s="247" t="str">
        <f ca="1">'2._BIO_ŽIVILA'!$B$13</f>
        <v>2._BIO_ŽIVILA</v>
      </c>
      <c r="C34" s="248" t="str">
        <f t="shared" ca="1" si="3"/>
        <v/>
      </c>
      <c r="D34" s="78">
        <f t="shared" ca="1" si="4"/>
        <v>20</v>
      </c>
      <c r="E34" s="253">
        <f t="shared" ca="1" si="5"/>
        <v>0</v>
      </c>
      <c r="F34" s="254">
        <f t="shared" ca="1" si="6"/>
        <v>0</v>
      </c>
      <c r="G34" s="249" t="str">
        <f t="shared" ca="1" si="0"/>
        <v/>
      </c>
      <c r="H34" s="249" t="str">
        <f t="shared" ca="1" si="1"/>
        <v/>
      </c>
      <c r="I34" s="249" t="str">
        <f t="shared" ca="1" si="2"/>
        <v/>
      </c>
      <c r="J34" s="249" t="str">
        <f t="shared" ca="1" si="7"/>
        <v/>
      </c>
      <c r="K34" s="249" t="str">
        <f t="shared" ca="1" si="8"/>
        <v/>
      </c>
      <c r="L34" s="207"/>
    </row>
    <row r="35" spans="2:12" x14ac:dyDescent="0.25">
      <c r="B35" s="247" t="str">
        <f ca="1">'29._BIO_SADJE'!$B$13</f>
        <v>29._BIO_SADJE</v>
      </c>
      <c r="C35" s="248" t="str">
        <f t="shared" ca="1" si="3"/>
        <v/>
      </c>
      <c r="D35" s="78">
        <f t="shared" ca="1" si="4"/>
        <v>5</v>
      </c>
      <c r="E35" s="253">
        <f t="shared" ca="1" si="5"/>
        <v>0</v>
      </c>
      <c r="F35" s="254">
        <f t="shared" ca="1" si="6"/>
        <v>0</v>
      </c>
      <c r="G35" s="249" t="str">
        <f t="shared" ca="1" si="0"/>
        <v/>
      </c>
      <c r="H35" s="249" t="str">
        <f t="shared" ca="1" si="1"/>
        <v/>
      </c>
      <c r="I35" s="249" t="str">
        <f t="shared" ca="1" si="2"/>
        <v/>
      </c>
      <c r="J35" s="249" t="str">
        <f t="shared" ca="1" si="7"/>
        <v/>
      </c>
      <c r="K35" s="249" t="str">
        <f t="shared" ca="1" si="8"/>
        <v/>
      </c>
      <c r="L35" s="207"/>
    </row>
    <row r="36" spans="2:12" x14ac:dyDescent="0.25">
      <c r="B36" s="247" t="str">
        <f ca="1">'30._BIO_ZELENJAVA'!$B$13</f>
        <v>30._BIO_ZELENJAVA</v>
      </c>
      <c r="C36" s="248" t="str">
        <f t="shared" ca="1" si="3"/>
        <v/>
      </c>
      <c r="D36" s="78">
        <f t="shared" ca="1" si="4"/>
        <v>16</v>
      </c>
      <c r="E36" s="253">
        <f t="shared" ca="1" si="5"/>
        <v>0</v>
      </c>
      <c r="F36" s="254">
        <f t="shared" ca="1" si="6"/>
        <v>0</v>
      </c>
      <c r="G36" s="249" t="str">
        <f t="shared" ca="1" si="0"/>
        <v/>
      </c>
      <c r="H36" s="249" t="str">
        <f t="shared" ca="1" si="1"/>
        <v/>
      </c>
      <c r="I36" s="249" t="str">
        <f t="shared" ca="1" si="2"/>
        <v/>
      </c>
      <c r="J36" s="249" t="str">
        <f t="shared" ca="1" si="7"/>
        <v/>
      </c>
      <c r="K36" s="249" t="str">
        <f t="shared" ca="1" si="8"/>
        <v/>
      </c>
      <c r="L36" s="207"/>
    </row>
    <row r="37" spans="2:12" x14ac:dyDescent="0.25">
      <c r="B37" s="247" t="str">
        <f ca="1">'31._BIO_JAJCA'!$B$13</f>
        <v>31._BIO_JAJCA</v>
      </c>
      <c r="C37" s="248" t="str">
        <f t="shared" ca="1" si="3"/>
        <v/>
      </c>
      <c r="D37" s="78">
        <f t="shared" ca="1" si="4"/>
        <v>1</v>
      </c>
      <c r="E37" s="253">
        <f t="shared" ca="1" si="5"/>
        <v>0</v>
      </c>
      <c r="F37" s="254">
        <f t="shared" ca="1" si="6"/>
        <v>0</v>
      </c>
      <c r="G37" s="249" t="str">
        <f t="shared" ca="1" si="0"/>
        <v/>
      </c>
      <c r="H37" s="249" t="str">
        <f t="shared" ca="1" si="1"/>
        <v/>
      </c>
      <c r="I37" s="249" t="str">
        <f t="shared" ca="1" si="2"/>
        <v/>
      </c>
      <c r="J37" s="249" t="str">
        <f t="shared" ca="1" si="7"/>
        <v/>
      </c>
      <c r="K37" s="249" t="str">
        <f t="shared" ca="1" si="8"/>
        <v/>
      </c>
      <c r="L37" s="207"/>
    </row>
    <row r="38" spans="2:12" x14ac:dyDescent="0.25">
      <c r="B38" s="247" t="str">
        <f ca="1">'3._DIETNI_PEKOVSKI_IZDELKI'!$B$13</f>
        <v>3._DIETNI_PEKOVSKI_IZDELKI</v>
      </c>
      <c r="C38" s="248" t="str">
        <f t="shared" ca="1" si="3"/>
        <v/>
      </c>
      <c r="D38" s="78">
        <f t="shared" ca="1" si="4"/>
        <v>22</v>
      </c>
      <c r="E38" s="253">
        <f t="shared" ca="1" si="5"/>
        <v>0</v>
      </c>
      <c r="F38" s="254">
        <f t="shared" ca="1" si="6"/>
        <v>0</v>
      </c>
      <c r="G38" s="249" t="str">
        <f t="shared" ca="1" si="0"/>
        <v/>
      </c>
      <c r="H38" s="249" t="str">
        <f t="shared" ca="1" si="1"/>
        <v/>
      </c>
      <c r="I38" s="249" t="str">
        <f t="shared" ca="1" si="2"/>
        <v/>
      </c>
      <c r="J38" s="249" t="str">
        <f t="shared" ca="1" si="7"/>
        <v/>
      </c>
      <c r="K38" s="249" t="str">
        <f t="shared" ca="1" si="8"/>
        <v/>
      </c>
      <c r="L38" s="207"/>
    </row>
    <row r="39" spans="2:12" x14ac:dyDescent="0.25">
      <c r="B39" s="247" t="str">
        <f ca="1">'33._DIETNI_MLEVSKI_IZDELKI'!$B$13</f>
        <v>33._DIETNI_MLEVSKI_IZDELKI</v>
      </c>
      <c r="C39" s="248" t="str">
        <f t="shared" ca="1" si="3"/>
        <v/>
      </c>
      <c r="D39" s="78">
        <f t="shared" ca="1" si="4"/>
        <v>17</v>
      </c>
      <c r="E39" s="253">
        <f t="shared" ca="1" si="5"/>
        <v>0</v>
      </c>
      <c r="F39" s="254">
        <f t="shared" ca="1" si="6"/>
        <v>0</v>
      </c>
      <c r="G39" s="249" t="str">
        <f t="shared" ca="1" si="0"/>
        <v/>
      </c>
      <c r="H39" s="249" t="str">
        <f t="shared" ca="1" si="1"/>
        <v/>
      </c>
      <c r="I39" s="249" t="str">
        <f t="shared" ca="1" si="2"/>
        <v/>
      </c>
      <c r="J39" s="249" t="str">
        <f t="shared" ca="1" si="7"/>
        <v/>
      </c>
      <c r="K39" s="249" t="str">
        <f t="shared" ca="1" si="8"/>
        <v/>
      </c>
      <c r="L39" s="207"/>
    </row>
    <row r="40" spans="2:12" x14ac:dyDescent="0.25">
      <c r="B40" s="247" t="str">
        <f ca="1">'34._DIETNI_OSTALI_IZDELKI'!$B$13</f>
        <v>34._DIETNI_OSTALI_IZDELKI</v>
      </c>
      <c r="C40" s="248" t="str">
        <f t="shared" ca="1" si="3"/>
        <v/>
      </c>
      <c r="D40" s="78">
        <f t="shared" ca="1" si="4"/>
        <v>47</v>
      </c>
      <c r="E40" s="253">
        <f t="shared" ca="1" si="5"/>
        <v>0</v>
      </c>
      <c r="F40" s="254">
        <f t="shared" ca="1" si="6"/>
        <v>0</v>
      </c>
      <c r="G40" s="249" t="str">
        <f t="shared" ca="1" si="0"/>
        <v/>
      </c>
      <c r="H40" s="249" t="str">
        <f t="shared" ca="1" si="1"/>
        <v/>
      </c>
      <c r="I40" s="249" t="str">
        <f t="shared" ca="1" si="2"/>
        <v/>
      </c>
      <c r="J40" s="249" t="str">
        <f t="shared" ca="1" si="7"/>
        <v/>
      </c>
      <c r="K40" s="249" t="str">
        <f t="shared" ca="1" si="8"/>
        <v/>
      </c>
      <c r="L40" s="207"/>
    </row>
    <row r="41" spans="2:12" x14ac:dyDescent="0.25">
      <c r="B41" s="1" t="s">
        <v>55</v>
      </c>
    </row>
    <row r="42" spans="2:12" x14ac:dyDescent="0.25">
      <c r="B42" s="1" t="s">
        <v>55</v>
      </c>
    </row>
    <row r="43" spans="2:12" x14ac:dyDescent="0.25">
      <c r="B43" s="1" t="s">
        <v>55</v>
      </c>
    </row>
    <row r="44" spans="2:12" x14ac:dyDescent="0.25">
      <c r="B44" s="1" t="s">
        <v>55</v>
      </c>
    </row>
    <row r="45" spans="2:12" x14ac:dyDescent="0.25">
      <c r="B45" s="1" t="s">
        <v>55</v>
      </c>
    </row>
    <row r="46" spans="2:12" x14ac:dyDescent="0.25">
      <c r="B46" s="1" t="s">
        <v>55</v>
      </c>
    </row>
    <row r="47" spans="2:12" x14ac:dyDescent="0.25">
      <c r="B47" s="1" t="s">
        <v>55</v>
      </c>
    </row>
    <row r="48" spans="2:12" x14ac:dyDescent="0.25">
      <c r="B48" s="1" t="s">
        <v>55</v>
      </c>
    </row>
    <row r="49" spans="2:2" x14ac:dyDescent="0.25">
      <c r="B49" s="1" t="s">
        <v>55</v>
      </c>
    </row>
    <row r="50" spans="2:2" x14ac:dyDescent="0.25">
      <c r="B50" s="1" t="s">
        <v>55</v>
      </c>
    </row>
    <row r="51" spans="2:2" x14ac:dyDescent="0.25">
      <c r="B51" s="1" t="s">
        <v>55</v>
      </c>
    </row>
    <row r="52" spans="2:2" x14ac:dyDescent="0.25">
      <c r="B52" s="1" t="s">
        <v>55</v>
      </c>
    </row>
    <row r="53" spans="2:2" x14ac:dyDescent="0.25">
      <c r="B53" s="1" t="s">
        <v>55</v>
      </c>
    </row>
    <row r="54" spans="2:2" x14ac:dyDescent="0.25">
      <c r="B54" s="1" t="s">
        <v>55</v>
      </c>
    </row>
    <row r="55" spans="2:2" x14ac:dyDescent="0.25">
      <c r="B55" s="1" t="s">
        <v>55</v>
      </c>
    </row>
    <row r="56" spans="2:2" x14ac:dyDescent="0.25">
      <c r="B56" s="1" t="s">
        <v>55</v>
      </c>
    </row>
    <row r="57" spans="2:2" x14ac:dyDescent="0.25">
      <c r="B57" s="1" t="s">
        <v>55</v>
      </c>
    </row>
    <row r="58" spans="2:2" x14ac:dyDescent="0.25">
      <c r="B58" s="1" t="s">
        <v>55</v>
      </c>
    </row>
    <row r="59" spans="2:2" x14ac:dyDescent="0.25">
      <c r="B59" s="1" t="s">
        <v>55</v>
      </c>
    </row>
    <row r="60" spans="2:2" x14ac:dyDescent="0.25">
      <c r="B60" s="1" t="s">
        <v>55</v>
      </c>
    </row>
    <row r="61" spans="2:2" x14ac:dyDescent="0.25">
      <c r="B61" s="1" t="s">
        <v>55</v>
      </c>
    </row>
    <row r="62" spans="2:2" x14ac:dyDescent="0.25">
      <c r="B62" s="1" t="s">
        <v>55</v>
      </c>
    </row>
    <row r="63" spans="2:2" x14ac:dyDescent="0.25">
      <c r="B63" s="1" t="s">
        <v>55</v>
      </c>
    </row>
    <row r="64" spans="2:2" x14ac:dyDescent="0.25">
      <c r="B64" s="1" t="s">
        <v>55</v>
      </c>
    </row>
    <row r="65" spans="2:2" x14ac:dyDescent="0.25">
      <c r="B65" s="1" t="s">
        <v>55</v>
      </c>
    </row>
    <row r="66" spans="2:2" x14ac:dyDescent="0.25">
      <c r="B66" s="1" t="s">
        <v>55</v>
      </c>
    </row>
    <row r="67" spans="2:2" x14ac:dyDescent="0.25">
      <c r="B67" s="1" t="s">
        <v>55</v>
      </c>
    </row>
    <row r="68" spans="2:2" x14ac:dyDescent="0.25">
      <c r="B68" s="1" t="s">
        <v>55</v>
      </c>
    </row>
    <row r="69" spans="2:2" x14ac:dyDescent="0.25">
      <c r="B69" s="1" t="s">
        <v>55</v>
      </c>
    </row>
    <row r="70" spans="2:2" x14ac:dyDescent="0.25">
      <c r="B70" s="1" t="s">
        <v>55</v>
      </c>
    </row>
    <row r="71" spans="2:2" x14ac:dyDescent="0.25">
      <c r="B71" s="1" t="s">
        <v>55</v>
      </c>
    </row>
    <row r="72" spans="2:2" x14ac:dyDescent="0.25">
      <c r="B72" s="1" t="s">
        <v>55</v>
      </c>
    </row>
    <row r="73" spans="2:2" x14ac:dyDescent="0.25">
      <c r="B73" s="1" t="s">
        <v>55</v>
      </c>
    </row>
    <row r="74" spans="2:2" x14ac:dyDescent="0.25">
      <c r="B74" s="1" t="s">
        <v>55</v>
      </c>
    </row>
    <row r="75" spans="2:2" x14ac:dyDescent="0.25">
      <c r="B75" s="1" t="s">
        <v>55</v>
      </c>
    </row>
    <row r="76" spans="2:2" x14ac:dyDescent="0.25">
      <c r="B76" s="1" t="s">
        <v>55</v>
      </c>
    </row>
    <row r="77" spans="2:2" x14ac:dyDescent="0.25">
      <c r="B77" s="1" t="s">
        <v>55</v>
      </c>
    </row>
    <row r="78" spans="2:2" x14ac:dyDescent="0.25">
      <c r="B78" s="1" t="s">
        <v>55</v>
      </c>
    </row>
    <row r="79" spans="2:2" x14ac:dyDescent="0.25">
      <c r="B79" s="1" t="s">
        <v>55</v>
      </c>
    </row>
    <row r="80" spans="2:2" x14ac:dyDescent="0.25">
      <c r="B80" s="1" t="s">
        <v>55</v>
      </c>
    </row>
    <row r="81" spans="2:2" x14ac:dyDescent="0.25">
      <c r="B81" s="1" t="s">
        <v>55</v>
      </c>
    </row>
    <row r="82" spans="2:2" x14ac:dyDescent="0.25">
      <c r="B82" s="1" t="s">
        <v>55</v>
      </c>
    </row>
    <row r="83" spans="2:2" x14ac:dyDescent="0.25">
      <c r="B83" s="1" t="s">
        <v>55</v>
      </c>
    </row>
    <row r="84" spans="2:2" x14ac:dyDescent="0.25">
      <c r="B84" s="1" t="s">
        <v>55</v>
      </c>
    </row>
    <row r="85" spans="2:2" x14ac:dyDescent="0.25">
      <c r="B85" s="1" t="s">
        <v>55</v>
      </c>
    </row>
    <row r="86" spans="2:2" x14ac:dyDescent="0.25">
      <c r="B86" s="1" t="s">
        <v>55</v>
      </c>
    </row>
    <row r="87" spans="2:2" x14ac:dyDescent="0.25">
      <c r="B87" s="1" t="s">
        <v>55</v>
      </c>
    </row>
    <row r="88" spans="2:2" x14ac:dyDescent="0.25">
      <c r="B88" s="1" t="s">
        <v>55</v>
      </c>
    </row>
    <row r="89" spans="2:2" x14ac:dyDescent="0.25">
      <c r="B89" s="1" t="s">
        <v>55</v>
      </c>
    </row>
    <row r="90" spans="2:2" x14ac:dyDescent="0.25">
      <c r="B90" s="1" t="s">
        <v>55</v>
      </c>
    </row>
    <row r="91" spans="2:2" x14ac:dyDescent="0.25">
      <c r="B91" s="1" t="s">
        <v>55</v>
      </c>
    </row>
    <row r="92" spans="2:2" x14ac:dyDescent="0.25">
      <c r="B92" s="1" t="s">
        <v>55</v>
      </c>
    </row>
    <row r="93" spans="2:2" x14ac:dyDescent="0.25">
      <c r="B93" s="1" t="s">
        <v>55</v>
      </c>
    </row>
    <row r="94" spans="2:2" x14ac:dyDescent="0.25">
      <c r="B94" s="1" t="s">
        <v>55</v>
      </c>
    </row>
    <row r="95" spans="2:2" x14ac:dyDescent="0.25">
      <c r="B95" s="1" t="s">
        <v>55</v>
      </c>
    </row>
    <row r="96" spans="2:2" x14ac:dyDescent="0.25">
      <c r="B96" s="1" t="s">
        <v>55</v>
      </c>
    </row>
    <row r="97" spans="2:2" x14ac:dyDescent="0.25">
      <c r="B97" s="1" t="s">
        <v>55</v>
      </c>
    </row>
    <row r="98" spans="2:2" x14ac:dyDescent="0.25">
      <c r="B98" s="1" t="s">
        <v>55</v>
      </c>
    </row>
    <row r="99" spans="2:2" x14ac:dyDescent="0.25">
      <c r="B99" s="1" t="s">
        <v>55</v>
      </c>
    </row>
    <row r="100" spans="2:2" x14ac:dyDescent="0.25">
      <c r="B100" s="1" t="s">
        <v>55</v>
      </c>
    </row>
    <row r="101" spans="2:2" x14ac:dyDescent="0.25">
      <c r="B101" s="1" t="s">
        <v>55</v>
      </c>
    </row>
    <row r="102" spans="2:2" x14ac:dyDescent="0.25">
      <c r="B102" s="1" t="s">
        <v>55</v>
      </c>
    </row>
    <row r="103" spans="2:2" x14ac:dyDescent="0.25">
      <c r="B103" s="1" t="s">
        <v>55</v>
      </c>
    </row>
    <row r="104" spans="2:2" x14ac:dyDescent="0.25">
      <c r="B104" s="1" t="s">
        <v>55</v>
      </c>
    </row>
    <row r="105" spans="2:2" x14ac:dyDescent="0.25">
      <c r="B105" s="1" t="s">
        <v>55</v>
      </c>
    </row>
    <row r="106" spans="2:2" x14ac:dyDescent="0.25">
      <c r="B106" s="1" t="s">
        <v>55</v>
      </c>
    </row>
    <row r="107" spans="2:2" x14ac:dyDescent="0.25">
      <c r="B107" s="1" t="s">
        <v>55</v>
      </c>
    </row>
    <row r="108" spans="2:2" x14ac:dyDescent="0.25">
      <c r="B108" s="1" t="s">
        <v>55</v>
      </c>
    </row>
    <row r="109" spans="2:2" x14ac:dyDescent="0.25">
      <c r="B109" s="1" t="s">
        <v>55</v>
      </c>
    </row>
    <row r="110" spans="2:2" x14ac:dyDescent="0.25">
      <c r="B110" s="1" t="s">
        <v>55</v>
      </c>
    </row>
    <row r="111" spans="2:2" x14ac:dyDescent="0.25">
      <c r="B111" s="1" t="s">
        <v>55</v>
      </c>
    </row>
    <row r="112" spans="2:2" x14ac:dyDescent="0.25">
      <c r="B112" s="1" t="s">
        <v>55</v>
      </c>
    </row>
    <row r="113" spans="2:2" x14ac:dyDescent="0.25">
      <c r="B113" s="1" t="s">
        <v>55</v>
      </c>
    </row>
    <row r="114" spans="2:2" x14ac:dyDescent="0.25">
      <c r="B114" s="1" t="s">
        <v>55</v>
      </c>
    </row>
    <row r="115" spans="2:2" x14ac:dyDescent="0.25">
      <c r="B115" s="1" t="s">
        <v>55</v>
      </c>
    </row>
    <row r="116" spans="2:2" x14ac:dyDescent="0.25">
      <c r="B116" s="1" t="s">
        <v>55</v>
      </c>
    </row>
    <row r="117" spans="2:2" x14ac:dyDescent="0.25">
      <c r="B117" s="1" t="s">
        <v>55</v>
      </c>
    </row>
    <row r="118" spans="2:2" x14ac:dyDescent="0.25">
      <c r="B118" s="1" t="s">
        <v>55</v>
      </c>
    </row>
    <row r="119" spans="2:2" x14ac:dyDescent="0.25">
      <c r="B119" s="1" t="s">
        <v>55</v>
      </c>
    </row>
    <row r="120" spans="2:2" x14ac:dyDescent="0.25">
      <c r="B120" s="1" t="s">
        <v>55</v>
      </c>
    </row>
    <row r="121" spans="2:2" x14ac:dyDescent="0.25">
      <c r="B121" s="1" t="s">
        <v>55</v>
      </c>
    </row>
    <row r="122" spans="2:2" x14ac:dyDescent="0.25">
      <c r="B122" s="1" t="s">
        <v>55</v>
      </c>
    </row>
    <row r="123" spans="2:2" x14ac:dyDescent="0.25">
      <c r="B123" s="1" t="s">
        <v>55</v>
      </c>
    </row>
    <row r="124" spans="2:2" x14ac:dyDescent="0.25">
      <c r="B124" s="1" t="s">
        <v>55</v>
      </c>
    </row>
    <row r="125" spans="2:2" x14ac:dyDescent="0.25">
      <c r="B125" s="1" t="s">
        <v>55</v>
      </c>
    </row>
    <row r="126" spans="2:2" x14ac:dyDescent="0.25">
      <c r="B126" s="1" t="s">
        <v>55</v>
      </c>
    </row>
    <row r="127" spans="2:2" x14ac:dyDescent="0.25">
      <c r="B127" s="1" t="s">
        <v>55</v>
      </c>
    </row>
    <row r="128" spans="2:2" x14ac:dyDescent="0.25">
      <c r="B128" s="1" t="s">
        <v>55</v>
      </c>
    </row>
    <row r="129" spans="2:2" x14ac:dyDescent="0.25">
      <c r="B129" s="1" t="s">
        <v>55</v>
      </c>
    </row>
    <row r="130" spans="2:2" x14ac:dyDescent="0.25">
      <c r="B130" s="1" t="s">
        <v>55</v>
      </c>
    </row>
    <row r="131" spans="2:2" x14ac:dyDescent="0.25">
      <c r="B131" s="1" t="s">
        <v>55</v>
      </c>
    </row>
    <row r="132" spans="2:2" x14ac:dyDescent="0.25">
      <c r="B132" s="1" t="s">
        <v>55</v>
      </c>
    </row>
    <row r="133" spans="2:2" x14ac:dyDescent="0.25">
      <c r="B133" s="1" t="s">
        <v>55</v>
      </c>
    </row>
    <row r="134" spans="2:2" x14ac:dyDescent="0.25">
      <c r="B134" s="1" t="s">
        <v>55</v>
      </c>
    </row>
    <row r="135" spans="2:2" x14ac:dyDescent="0.25">
      <c r="B135" s="1" t="s">
        <v>55</v>
      </c>
    </row>
    <row r="136" spans="2:2" x14ac:dyDescent="0.25">
      <c r="B136" s="1" t="s">
        <v>55</v>
      </c>
    </row>
    <row r="137" spans="2:2" x14ac:dyDescent="0.25">
      <c r="B137" s="1" t="s">
        <v>55</v>
      </c>
    </row>
    <row r="138" spans="2:2" x14ac:dyDescent="0.25">
      <c r="B138" s="1" t="s">
        <v>55</v>
      </c>
    </row>
    <row r="139" spans="2:2" x14ac:dyDescent="0.25">
      <c r="B139" s="1" t="s">
        <v>55</v>
      </c>
    </row>
    <row r="140" spans="2:2" x14ac:dyDescent="0.25">
      <c r="B140" s="1" t="s">
        <v>55</v>
      </c>
    </row>
    <row r="141" spans="2:2" x14ac:dyDescent="0.25">
      <c r="B141" s="1" t="s">
        <v>55</v>
      </c>
    </row>
    <row r="142" spans="2:2" x14ac:dyDescent="0.25">
      <c r="B142" s="1" t="s">
        <v>55</v>
      </c>
    </row>
    <row r="143" spans="2:2" x14ac:dyDescent="0.25">
      <c r="B143" s="1" t="s">
        <v>55</v>
      </c>
    </row>
    <row r="144" spans="2:2" x14ac:dyDescent="0.25">
      <c r="B144" s="1" t="s">
        <v>55</v>
      </c>
    </row>
    <row r="145" spans="2:2" x14ac:dyDescent="0.25">
      <c r="B145" s="1" t="s">
        <v>55</v>
      </c>
    </row>
    <row r="146" spans="2:2" x14ac:dyDescent="0.25">
      <c r="B146" s="1" t="s">
        <v>55</v>
      </c>
    </row>
    <row r="147" spans="2:2" x14ac:dyDescent="0.25">
      <c r="B147" s="1" t="s">
        <v>55</v>
      </c>
    </row>
    <row r="148" spans="2:2" x14ac:dyDescent="0.25">
      <c r="B148" s="1" t="s">
        <v>55</v>
      </c>
    </row>
    <row r="149" spans="2:2" x14ac:dyDescent="0.25">
      <c r="B149" s="1" t="s">
        <v>55</v>
      </c>
    </row>
    <row r="150" spans="2:2" x14ac:dyDescent="0.25">
      <c r="B150" s="1" t="s">
        <v>55</v>
      </c>
    </row>
    <row r="151" spans="2:2" x14ac:dyDescent="0.25">
      <c r="B151" s="1" t="s">
        <v>55</v>
      </c>
    </row>
    <row r="152" spans="2:2" x14ac:dyDescent="0.25">
      <c r="B152" s="1" t="s">
        <v>55</v>
      </c>
    </row>
    <row r="153" spans="2:2" x14ac:dyDescent="0.25">
      <c r="B153" s="1" t="s">
        <v>55</v>
      </c>
    </row>
    <row r="154" spans="2:2" x14ac:dyDescent="0.25">
      <c r="B154" s="1" t="s">
        <v>55</v>
      </c>
    </row>
    <row r="155" spans="2:2" x14ac:dyDescent="0.25">
      <c r="B155" s="1" t="s">
        <v>55</v>
      </c>
    </row>
    <row r="156" spans="2:2" x14ac:dyDescent="0.25">
      <c r="B156" s="1" t="s">
        <v>55</v>
      </c>
    </row>
    <row r="157" spans="2:2" x14ac:dyDescent="0.25">
      <c r="B157" s="1" t="s">
        <v>55</v>
      </c>
    </row>
    <row r="158" spans="2:2" x14ac:dyDescent="0.25">
      <c r="B158" s="1" t="s">
        <v>55</v>
      </c>
    </row>
    <row r="159" spans="2:2" x14ac:dyDescent="0.25">
      <c r="B159" s="1" t="s">
        <v>55</v>
      </c>
    </row>
    <row r="160" spans="2:2" x14ac:dyDescent="0.25">
      <c r="B160" s="1" t="s">
        <v>55</v>
      </c>
    </row>
    <row r="161" spans="2:2" x14ac:dyDescent="0.25">
      <c r="B161" s="1" t="s">
        <v>55</v>
      </c>
    </row>
    <row r="162" spans="2:2" x14ac:dyDescent="0.25">
      <c r="B162" s="1" t="s">
        <v>55</v>
      </c>
    </row>
    <row r="163" spans="2:2" x14ac:dyDescent="0.25">
      <c r="B163" s="1" t="s">
        <v>55</v>
      </c>
    </row>
    <row r="164" spans="2:2" x14ac:dyDescent="0.25">
      <c r="B164" s="1" t="s">
        <v>55</v>
      </c>
    </row>
    <row r="165" spans="2:2" x14ac:dyDescent="0.25">
      <c r="B165" s="1" t="s">
        <v>55</v>
      </c>
    </row>
    <row r="166" spans="2:2" x14ac:dyDescent="0.25">
      <c r="B166" s="1" t="s">
        <v>55</v>
      </c>
    </row>
    <row r="167" spans="2:2" x14ac:dyDescent="0.25">
      <c r="B167" s="1" t="s">
        <v>55</v>
      </c>
    </row>
    <row r="168" spans="2:2" x14ac:dyDescent="0.25">
      <c r="B168" s="1" t="s">
        <v>55</v>
      </c>
    </row>
    <row r="169" spans="2:2" x14ac:dyDescent="0.25">
      <c r="B169" s="1" t="s">
        <v>55</v>
      </c>
    </row>
    <row r="170" spans="2:2" x14ac:dyDescent="0.25">
      <c r="B170" s="1" t="s">
        <v>55</v>
      </c>
    </row>
    <row r="171" spans="2:2" x14ac:dyDescent="0.25">
      <c r="B171" s="1" t="s">
        <v>55</v>
      </c>
    </row>
    <row r="172" spans="2:2" x14ac:dyDescent="0.25">
      <c r="B172" s="1" t="s">
        <v>55</v>
      </c>
    </row>
    <row r="173" spans="2:2" x14ac:dyDescent="0.25">
      <c r="B173" s="1" t="s">
        <v>55</v>
      </c>
    </row>
    <row r="174" spans="2:2" x14ac:dyDescent="0.25">
      <c r="B174" s="1" t="s">
        <v>55</v>
      </c>
    </row>
    <row r="175" spans="2:2" x14ac:dyDescent="0.25">
      <c r="B175" s="1" t="s">
        <v>55</v>
      </c>
    </row>
    <row r="176" spans="2:2" x14ac:dyDescent="0.25">
      <c r="B176" s="1" t="s">
        <v>55</v>
      </c>
    </row>
    <row r="177" spans="2:2" x14ac:dyDescent="0.25">
      <c r="B177" s="1" t="s">
        <v>55</v>
      </c>
    </row>
    <row r="178" spans="2:2" x14ac:dyDescent="0.25">
      <c r="B178" s="1" t="s">
        <v>55</v>
      </c>
    </row>
    <row r="179" spans="2:2" x14ac:dyDescent="0.25">
      <c r="B179" s="1" t="s">
        <v>55</v>
      </c>
    </row>
    <row r="180" spans="2:2" x14ac:dyDescent="0.25">
      <c r="B180" s="1" t="s">
        <v>55</v>
      </c>
    </row>
    <row r="181" spans="2:2" x14ac:dyDescent="0.25">
      <c r="B181" s="1" t="s">
        <v>55</v>
      </c>
    </row>
    <row r="182" spans="2:2" x14ac:dyDescent="0.25">
      <c r="B182" s="1" t="s">
        <v>55</v>
      </c>
    </row>
    <row r="183" spans="2:2" x14ac:dyDescent="0.25">
      <c r="B183" s="1" t="s">
        <v>55</v>
      </c>
    </row>
    <row r="184" spans="2:2" x14ac:dyDescent="0.25">
      <c r="B184" s="1" t="s">
        <v>55</v>
      </c>
    </row>
    <row r="185" spans="2:2" x14ac:dyDescent="0.25">
      <c r="B185" s="1" t="s">
        <v>55</v>
      </c>
    </row>
    <row r="186" spans="2:2" x14ac:dyDescent="0.25">
      <c r="B186" s="1" t="s">
        <v>55</v>
      </c>
    </row>
    <row r="187" spans="2:2" x14ac:dyDescent="0.25">
      <c r="B187" s="1" t="s">
        <v>55</v>
      </c>
    </row>
    <row r="188" spans="2:2" x14ac:dyDescent="0.25">
      <c r="B188" s="1" t="s">
        <v>55</v>
      </c>
    </row>
    <row r="189" spans="2:2" x14ac:dyDescent="0.25">
      <c r="B189" s="1" t="s">
        <v>55</v>
      </c>
    </row>
    <row r="190" spans="2:2" x14ac:dyDescent="0.25">
      <c r="B190" s="1" t="s">
        <v>55</v>
      </c>
    </row>
    <row r="191" spans="2:2" x14ac:dyDescent="0.25">
      <c r="B191" s="1" t="s">
        <v>55</v>
      </c>
    </row>
    <row r="192" spans="2:2" x14ac:dyDescent="0.25">
      <c r="B192" s="1" t="s">
        <v>55</v>
      </c>
    </row>
    <row r="193" spans="2:2" x14ac:dyDescent="0.25">
      <c r="B193" s="1" t="s">
        <v>55</v>
      </c>
    </row>
    <row r="194" spans="2:2" x14ac:dyDescent="0.25">
      <c r="B194" s="1" t="s">
        <v>55</v>
      </c>
    </row>
    <row r="195" spans="2:2" x14ac:dyDescent="0.25">
      <c r="B195" s="1" t="s">
        <v>55</v>
      </c>
    </row>
    <row r="196" spans="2:2" x14ac:dyDescent="0.25">
      <c r="B196" s="1" t="s">
        <v>55</v>
      </c>
    </row>
    <row r="197" spans="2:2" x14ac:dyDescent="0.25">
      <c r="B197" s="1" t="s">
        <v>55</v>
      </c>
    </row>
    <row r="198" spans="2:2" x14ac:dyDescent="0.25">
      <c r="B198" s="1" t="s">
        <v>55</v>
      </c>
    </row>
    <row r="199" spans="2:2" x14ac:dyDescent="0.25">
      <c r="B199" s="1" t="s">
        <v>55</v>
      </c>
    </row>
    <row r="200" spans="2:2" hidden="1" x14ac:dyDescent="0.25">
      <c r="B200" s="1" t="s">
        <v>55</v>
      </c>
    </row>
    <row r="201" spans="2:2" hidden="1" x14ac:dyDescent="0.25"/>
  </sheetData>
  <sheetProtection algorithmName="SHA-512" hashValue="EGlVfAaxZfU5YS4JysC7nLup6JjfwsflZp9HKIJOnTYRZpZmxBfUvdgmrts4fWcRtipLBBFiDAj7dGTk3QWXPQ==" saltValue="Bdr84A9ZoiMyJGb55biLfw==" spinCount="100000" sheet="1" objects="1" scenarios="1"/>
  <mergeCells count="8">
    <mergeCell ref="U6:V6"/>
    <mergeCell ref="U7:V7"/>
    <mergeCell ref="U8:V8"/>
    <mergeCell ref="C6:D6"/>
    <mergeCell ref="M6:N6"/>
    <mergeCell ref="M7:N7"/>
    <mergeCell ref="M8:N8"/>
    <mergeCell ref="J6:K6"/>
  </mergeCells>
  <conditionalFormatting sqref="C7:C40">
    <cfRule type="expression" dxfId="138" priority="4">
      <formula>OR($C7="",$C7&lt;$D7)</formula>
    </cfRule>
  </conditionalFormatting>
  <dataValidations disablePrompts="1" count="1">
    <dataValidation allowBlank="1" showInputMessage="1" showErrorMessage="1" sqref="V9:V16 N9:N16 W6:X16 M6:M16 O6:U16" xr:uid="{00000000-0002-0000-0000-000000000000}"/>
  </dataValidations>
  <pageMargins left="0.51181102362204722" right="0.51181102362204722" top="0.35433070866141736" bottom="0.35433070866141736" header="0.31496062992125984" footer="0.31496062992125984"/>
  <pageSetup paperSize="9" scale="69" orientation="portrait" r:id="rId1"/>
  <headerFooter>
    <oddFooter>&amp;L&amp;8&amp;F&amp;C&amp;10&amp;P od &amp;N&amp;R&amp;8&amp;A</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33F1EBBB-916A-4797-A4A6-33B6F402721F}">
            <xm:f>'11._PEKOVSKO_PECIVO'!$F9="kom"</xm:f>
            <x14:dxf>
              <fill>
                <patternFill>
                  <bgColor theme="9" tint="0.39994506668294322"/>
                </patternFill>
              </fill>
            </x14:dxf>
          </x14:cfRule>
          <xm:sqref>M9:N16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28</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9._KRUH</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207</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208</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209</v>
      </c>
      <c r="C20" s="119">
        <v>0.25</v>
      </c>
      <c r="D20" s="110" t="s">
        <v>18</v>
      </c>
      <c r="E20" s="163">
        <v>50</v>
      </c>
      <c r="F20" s="74" t="s">
        <v>19</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210</v>
      </c>
      <c r="C21" s="119">
        <v>1</v>
      </c>
      <c r="D21" s="110" t="s">
        <v>18</v>
      </c>
      <c r="E21" s="163">
        <v>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211</v>
      </c>
      <c r="C22" s="119">
        <v>1</v>
      </c>
      <c r="D22" s="110" t="s">
        <v>18</v>
      </c>
      <c r="E22" s="163">
        <v>10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212</v>
      </c>
      <c r="C23" s="119">
        <v>1</v>
      </c>
      <c r="D23" s="110" t="s">
        <v>18</v>
      </c>
      <c r="E23" s="163">
        <v>500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213</v>
      </c>
      <c r="C24" s="119">
        <v>1</v>
      </c>
      <c r="D24" s="110" t="s">
        <v>18</v>
      </c>
      <c r="E24" s="163">
        <v>300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25.5" x14ac:dyDescent="0.25">
      <c r="A25" s="81">
        <f>IF(B25="","",COUNTA($B$18:B25))</f>
        <v>8</v>
      </c>
      <c r="B25" s="184" t="s">
        <v>214</v>
      </c>
      <c r="C25" s="119">
        <v>1</v>
      </c>
      <c r="D25" s="110" t="s">
        <v>18</v>
      </c>
      <c r="E25" s="163">
        <v>100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215</v>
      </c>
      <c r="C26" s="119">
        <v>1</v>
      </c>
      <c r="D26" s="110" t="s">
        <v>18</v>
      </c>
      <c r="E26" s="163">
        <v>200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216</v>
      </c>
      <c r="C27" s="119">
        <v>1</v>
      </c>
      <c r="D27" s="110" t="s">
        <v>18</v>
      </c>
      <c r="E27" s="163">
        <v>100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217</v>
      </c>
      <c r="C28" s="119">
        <v>1</v>
      </c>
      <c r="D28" s="110" t="s">
        <v>18</v>
      </c>
      <c r="E28" s="163">
        <v>100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218</v>
      </c>
      <c r="C29" s="119">
        <v>1</v>
      </c>
      <c r="D29" s="110" t="s">
        <v>18</v>
      </c>
      <c r="E29" s="163">
        <v>100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25.5" x14ac:dyDescent="0.25">
      <c r="A30" s="81">
        <f>IF(B30="","",COUNTA($B$18:B30))</f>
        <v>13</v>
      </c>
      <c r="B30" s="184" t="s">
        <v>219</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25.5" x14ac:dyDescent="0.25">
      <c r="A31" s="81">
        <f>IF(B31="","",COUNTA($B$18:B31))</f>
        <v>14</v>
      </c>
      <c r="B31" s="184" t="s">
        <v>220</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221</v>
      </c>
      <c r="C32" s="119">
        <v>1</v>
      </c>
      <c r="D32" s="110" t="s">
        <v>18</v>
      </c>
      <c r="E32" s="163">
        <v>50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222</v>
      </c>
      <c r="C33" s="119">
        <v>0.75</v>
      </c>
      <c r="D33" s="110" t="s">
        <v>18</v>
      </c>
      <c r="E33" s="163">
        <v>100</v>
      </c>
      <c r="F33" s="74" t="s">
        <v>19</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223</v>
      </c>
      <c r="C34" s="119">
        <v>1</v>
      </c>
      <c r="D34" s="110" t="s">
        <v>18</v>
      </c>
      <c r="E34" s="163">
        <v>100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224</v>
      </c>
      <c r="C35" s="119">
        <v>0.75</v>
      </c>
      <c r="D35" s="110" t="s">
        <v>18</v>
      </c>
      <c r="E35" s="163">
        <v>100</v>
      </c>
      <c r="F35" s="74" t="s">
        <v>19</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225</v>
      </c>
      <c r="C36" s="119">
        <v>1</v>
      </c>
      <c r="D36" s="110" t="s">
        <v>18</v>
      </c>
      <c r="E36" s="163">
        <v>300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226</v>
      </c>
      <c r="C37" s="119">
        <v>1</v>
      </c>
      <c r="D37" s="110" t="s">
        <v>18</v>
      </c>
      <c r="E37" s="163">
        <v>300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227</v>
      </c>
      <c r="C38" s="119">
        <v>0.75</v>
      </c>
      <c r="D38" s="110" t="s">
        <v>18</v>
      </c>
      <c r="E38" s="163">
        <v>300</v>
      </c>
      <c r="F38" s="74" t="s">
        <v>19</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228</v>
      </c>
      <c r="C39" s="119">
        <v>1</v>
      </c>
      <c r="D39" s="110" t="s">
        <v>18</v>
      </c>
      <c r="E39" s="163">
        <v>500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25.5" x14ac:dyDescent="0.25">
      <c r="A40" s="81">
        <f>IF(B40="","",COUNTA($B$18:B40))</f>
        <v>23</v>
      </c>
      <c r="B40" s="184" t="s">
        <v>229</v>
      </c>
      <c r="C40" s="119">
        <v>0.75</v>
      </c>
      <c r="D40" s="110" t="s">
        <v>18</v>
      </c>
      <c r="E40" s="163">
        <v>50</v>
      </c>
      <c r="F40" s="74" t="s">
        <v>19</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230</v>
      </c>
      <c r="C41" s="119">
        <v>1</v>
      </c>
      <c r="D41" s="110" t="s">
        <v>18</v>
      </c>
      <c r="E41" s="163">
        <v>500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231</v>
      </c>
      <c r="C42" s="119">
        <v>0.6</v>
      </c>
      <c r="D42" s="110" t="s">
        <v>18</v>
      </c>
      <c r="E42" s="163">
        <v>10</v>
      </c>
      <c r="F42" s="74" t="s">
        <v>19</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232</v>
      </c>
      <c r="C43" s="119">
        <v>1</v>
      </c>
      <c r="D43" s="110" t="s">
        <v>18</v>
      </c>
      <c r="E43" s="163">
        <v>10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233</v>
      </c>
      <c r="C44" s="119">
        <v>0.5</v>
      </c>
      <c r="D44" s="110" t="s">
        <v>18</v>
      </c>
      <c r="E44" s="163">
        <v>10</v>
      </c>
      <c r="F44" s="74" t="s">
        <v>19</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234</v>
      </c>
      <c r="C45" s="119">
        <v>1</v>
      </c>
      <c r="D45" s="110" t="s">
        <v>18</v>
      </c>
      <c r="E45" s="163">
        <v>10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28</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EIQDHuety+aR/PrN+LAiGZUUK+vpmIPM8BV8YI4aHyb3sYAEU1UlvVGISmlP/8Y3o53eeSfM6JVNWeuubNkSyQ==" saltValue="J03ETI3tt/Xb9hfecGb5A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03" priority="4">
      <formula>$F18="kom"</formula>
    </cfRule>
  </conditionalFormatting>
  <conditionalFormatting sqref="L18:L200">
    <cfRule type="expression" dxfId="102" priority="3">
      <formula>AND($L18&lt;&gt;"",NOT(ISNUMBER($L18)))</formula>
    </cfRule>
  </conditionalFormatting>
  <conditionalFormatting sqref="N18:N200">
    <cfRule type="expression" dxfId="101" priority="2">
      <formula>AND($N18&lt;&gt;"",NOT(ISNUMBER($N18)))</formula>
    </cfRule>
  </conditionalFormatting>
  <conditionalFormatting sqref="K14">
    <cfRule type="expression" dxfId="10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900-000000000000}"/>
  </dataValidations>
  <hyperlinks>
    <hyperlink ref="L14" location="B240" tooltip="Razlaga stolpcev in primer pravilno izpolnjenega obrazca" display="=B219" xr:uid="{00000000-0004-0000-09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41"/>
    </row>
    <row r="10" spans="1:32" s="24" customFormat="1" ht="15" customHeight="1" x14ac:dyDescent="0.25">
      <c r="A10" s="17"/>
      <c r="B10" s="21" t="s">
        <v>1080</v>
      </c>
      <c r="C10" s="21"/>
      <c r="D10" s="16"/>
      <c r="E10" s="18"/>
      <c r="F10" s="40"/>
      <c r="G10" s="20"/>
      <c r="H10" s="31"/>
      <c r="J10" s="31"/>
      <c r="K10" s="18"/>
      <c r="L10" s="31"/>
      <c r="M10" s="14"/>
      <c r="N10" s="31"/>
      <c r="P10" s="22"/>
      <c r="Q10" s="22"/>
      <c r="R10" s="41"/>
    </row>
    <row r="11" spans="1:32" s="24" customFormat="1" ht="15" customHeight="1" x14ac:dyDescent="0.25">
      <c r="A11" s="17"/>
      <c r="B11" s="21" t="s">
        <v>14</v>
      </c>
      <c r="C11" s="21"/>
      <c r="D11" s="16"/>
      <c r="E11" s="18"/>
      <c r="F11" s="40"/>
      <c r="G11" s="18"/>
      <c r="H11" s="31"/>
      <c r="J11" s="31"/>
      <c r="K11" s="18"/>
      <c r="L11" s="31"/>
      <c r="M11" s="14"/>
      <c r="N11" s="31"/>
      <c r="P11" s="22"/>
      <c r="Q11" s="22"/>
      <c r="R11" s="41"/>
    </row>
    <row r="12" spans="1:32" s="24" customFormat="1" ht="15" customHeight="1" x14ac:dyDescent="0.25">
      <c r="A12" s="17"/>
      <c r="B12" s="18"/>
      <c r="C12" s="18"/>
      <c r="D12" s="15"/>
      <c r="E12" s="20"/>
      <c r="F12" s="17"/>
      <c r="G12" s="22"/>
      <c r="K12" s="19"/>
      <c r="M12" s="104"/>
      <c r="P12" s="22"/>
      <c r="Q12" s="22"/>
      <c r="R12" s="41"/>
    </row>
    <row r="13" spans="1:32" s="24" customFormat="1" ht="22.9" customHeight="1" x14ac:dyDescent="0.25">
      <c r="A13" s="23"/>
      <c r="B13" s="44" t="str">
        <f ca="1">MID(CELL("filename",A1),FIND("]",CELL("filename",A1))+1,LEN(CELL("filename",A1))-FIND("]",CELL("filename",A1)))</f>
        <v>10._KRUŠNI_IZDELKI</v>
      </c>
      <c r="C13" s="44"/>
      <c r="D13" s="109"/>
      <c r="E13" s="22"/>
      <c r="F13" s="17"/>
      <c r="G13" s="22"/>
      <c r="H13" s="22"/>
      <c r="K13" s="23"/>
      <c r="L13" s="322" t="s">
        <v>1048</v>
      </c>
      <c r="M13" s="323"/>
      <c r="N13" s="324"/>
      <c r="P13" s="22"/>
      <c r="Q13" s="22"/>
      <c r="R13" s="41"/>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81"/>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235</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236</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237</v>
      </c>
      <c r="C20" s="119">
        <v>1</v>
      </c>
      <c r="D20" s="110" t="s">
        <v>18</v>
      </c>
      <c r="E20" s="163">
        <v>10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242</v>
      </c>
      <c r="C21" s="119">
        <v>330</v>
      </c>
      <c r="D21" s="110" t="s">
        <v>54</v>
      </c>
      <c r="E21" s="163">
        <v>50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243</v>
      </c>
      <c r="C22" s="119">
        <v>330</v>
      </c>
      <c r="D22" s="110" t="s">
        <v>54</v>
      </c>
      <c r="E22" s="163">
        <v>50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238</v>
      </c>
      <c r="C23" s="119">
        <v>40</v>
      </c>
      <c r="D23" s="110" t="s">
        <v>54</v>
      </c>
      <c r="E23" s="163">
        <v>600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239</v>
      </c>
      <c r="C24" s="119">
        <v>25</v>
      </c>
      <c r="D24" s="110" t="s">
        <v>54</v>
      </c>
      <c r="E24" s="163">
        <v>600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244</v>
      </c>
      <c r="C25" s="119">
        <v>100</v>
      </c>
      <c r="D25" s="110" t="s">
        <v>54</v>
      </c>
      <c r="E25" s="163">
        <v>100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240</v>
      </c>
      <c r="C26" s="119">
        <v>70</v>
      </c>
      <c r="D26" s="110" t="s">
        <v>54</v>
      </c>
      <c r="E26" s="163">
        <v>50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245</v>
      </c>
      <c r="C27" s="119">
        <v>100</v>
      </c>
      <c r="D27" s="110" t="s">
        <v>54</v>
      </c>
      <c r="E27" s="163">
        <v>100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241</v>
      </c>
      <c r="C28" s="119">
        <v>35</v>
      </c>
      <c r="D28" s="110" t="s">
        <v>54</v>
      </c>
      <c r="E28" s="163">
        <v>100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1029</v>
      </c>
      <c r="C29" s="119">
        <v>160</v>
      </c>
      <c r="D29" s="110" t="s">
        <v>54</v>
      </c>
      <c r="E29" s="163">
        <v>300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12</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Cl1AaDQ1Ei+ekMlN5h1hyMHMPX4Jj63iSmDysASELHCpqWfyX7dPtOJy66AQOO3hLS1MYdLlN0YjSzOL7XwwnQ==" saltValue="39YO7YOCtNOpK+WxBLE2C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99" priority="4">
      <formula>$F18="kom"</formula>
    </cfRule>
  </conditionalFormatting>
  <conditionalFormatting sqref="L18:L200">
    <cfRule type="expression" dxfId="98" priority="3">
      <formula>AND($L18&lt;&gt;"",NOT(ISNUMBER($L18)))</formula>
    </cfRule>
  </conditionalFormatting>
  <conditionalFormatting sqref="N18:N200">
    <cfRule type="expression" dxfId="97" priority="2">
      <formula>AND($N18&lt;&gt;"",NOT(ISNUMBER($N18)))</formula>
    </cfRule>
  </conditionalFormatting>
  <conditionalFormatting sqref="K14">
    <cfRule type="expression" dxfId="9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A00-000000000000}"/>
  </dataValidations>
  <hyperlinks>
    <hyperlink ref="L14" location="B240" tooltip="Razlaga stolpcev in primer pravilno izpolnjenega obrazca" display="=B219" xr:uid="{00000000-0004-0000-0A00-000000000000}"/>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131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11._PEKOVSKO_PECIVO</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246</v>
      </c>
      <c r="C18" s="119">
        <v>4</v>
      </c>
      <c r="D18" s="110" t="s">
        <v>377</v>
      </c>
      <c r="E18" s="163">
        <v>200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dag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247</v>
      </c>
      <c r="C19" s="119">
        <v>6</v>
      </c>
      <c r="D19" s="110" t="s">
        <v>377</v>
      </c>
      <c r="E19" s="163">
        <v>600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dag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248</v>
      </c>
      <c r="C20" s="119">
        <v>8</v>
      </c>
      <c r="D20" s="110" t="s">
        <v>377</v>
      </c>
      <c r="E20" s="163">
        <v>600</v>
      </c>
      <c r="F20" s="74" t="s">
        <v>19</v>
      </c>
      <c r="G20" s="87" t="str">
        <f t="shared" si="3"/>
        <v/>
      </c>
      <c r="H20" s="87" t="str">
        <f t="shared" si="0"/>
        <v/>
      </c>
      <c r="I20" s="87" t="str">
        <f t="shared" si="1"/>
        <v/>
      </c>
      <c r="J20" s="87" t="str">
        <f t="shared" si="4"/>
        <v/>
      </c>
      <c r="K20" s="61"/>
      <c r="L20" s="166"/>
      <c r="M20" s="105" t="str">
        <f t="shared" si="5"/>
        <v>dag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249</v>
      </c>
      <c r="C21" s="119">
        <v>10</v>
      </c>
      <c r="D21" s="110" t="s">
        <v>377</v>
      </c>
      <c r="E21" s="163">
        <v>600</v>
      </c>
      <c r="F21" s="74" t="s">
        <v>19</v>
      </c>
      <c r="G21" s="87" t="str">
        <f t="shared" si="3"/>
        <v/>
      </c>
      <c r="H21" s="87" t="str">
        <f t="shared" si="0"/>
        <v/>
      </c>
      <c r="I21" s="87" t="str">
        <f t="shared" si="1"/>
        <v/>
      </c>
      <c r="J21" s="87" t="str">
        <f t="shared" si="4"/>
        <v/>
      </c>
      <c r="K21" s="61"/>
      <c r="L21" s="166"/>
      <c r="M21" s="105" t="str">
        <f t="shared" si="5"/>
        <v>dag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250</v>
      </c>
      <c r="C22" s="119">
        <v>4</v>
      </c>
      <c r="D22" s="110" t="s">
        <v>377</v>
      </c>
      <c r="E22" s="163">
        <v>200</v>
      </c>
      <c r="F22" s="74" t="s">
        <v>19</v>
      </c>
      <c r="G22" s="87" t="str">
        <f t="shared" si="3"/>
        <v/>
      </c>
      <c r="H22" s="87" t="str">
        <f t="shared" si="0"/>
        <v/>
      </c>
      <c r="I22" s="87" t="str">
        <f t="shared" si="1"/>
        <v/>
      </c>
      <c r="J22" s="87" t="str">
        <f t="shared" si="4"/>
        <v/>
      </c>
      <c r="K22" s="61"/>
      <c r="L22" s="166"/>
      <c r="M22" s="105" t="str">
        <f t="shared" si="5"/>
        <v>dag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251</v>
      </c>
      <c r="C23" s="119">
        <v>6</v>
      </c>
      <c r="D23" s="110" t="s">
        <v>377</v>
      </c>
      <c r="E23" s="163">
        <v>600</v>
      </c>
      <c r="F23" s="74" t="s">
        <v>19</v>
      </c>
      <c r="G23" s="87" t="str">
        <f t="shared" si="3"/>
        <v/>
      </c>
      <c r="H23" s="87" t="str">
        <f t="shared" si="0"/>
        <v/>
      </c>
      <c r="I23" s="87" t="str">
        <f t="shared" si="1"/>
        <v/>
      </c>
      <c r="J23" s="87" t="str">
        <f t="shared" si="4"/>
        <v/>
      </c>
      <c r="K23" s="61"/>
      <c r="L23" s="166"/>
      <c r="M23" s="105" t="str">
        <f t="shared" si="5"/>
        <v>dag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252</v>
      </c>
      <c r="C24" s="119">
        <v>8</v>
      </c>
      <c r="D24" s="110" t="s">
        <v>377</v>
      </c>
      <c r="E24" s="163">
        <v>600</v>
      </c>
      <c r="F24" s="74" t="s">
        <v>19</v>
      </c>
      <c r="G24" s="87" t="str">
        <f t="shared" si="3"/>
        <v/>
      </c>
      <c r="H24" s="87" t="str">
        <f t="shared" si="0"/>
        <v/>
      </c>
      <c r="I24" s="87" t="str">
        <f t="shared" si="1"/>
        <v/>
      </c>
      <c r="J24" s="87" t="str">
        <f t="shared" si="4"/>
        <v/>
      </c>
      <c r="K24" s="61"/>
      <c r="L24" s="166"/>
      <c r="M24" s="105" t="str">
        <f t="shared" si="5"/>
        <v>dag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253</v>
      </c>
      <c r="C25" s="119">
        <v>10</v>
      </c>
      <c r="D25" s="110" t="s">
        <v>377</v>
      </c>
      <c r="E25" s="163">
        <v>600</v>
      </c>
      <c r="F25" s="74" t="s">
        <v>19</v>
      </c>
      <c r="G25" s="87" t="str">
        <f t="shared" si="3"/>
        <v/>
      </c>
      <c r="H25" s="87" t="str">
        <f t="shared" si="0"/>
        <v/>
      </c>
      <c r="I25" s="87" t="str">
        <f t="shared" si="1"/>
        <v/>
      </c>
      <c r="J25" s="87" t="str">
        <f t="shared" si="4"/>
        <v/>
      </c>
      <c r="K25" s="61"/>
      <c r="L25" s="166"/>
      <c r="M25" s="105" t="str">
        <f t="shared" si="5"/>
        <v>dag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254</v>
      </c>
      <c r="C26" s="119">
        <v>4</v>
      </c>
      <c r="D26" s="110" t="s">
        <v>377</v>
      </c>
      <c r="E26" s="163">
        <v>200</v>
      </c>
      <c r="F26" s="74" t="s">
        <v>19</v>
      </c>
      <c r="G26" s="87" t="str">
        <f t="shared" si="3"/>
        <v/>
      </c>
      <c r="H26" s="87" t="str">
        <f t="shared" si="0"/>
        <v/>
      </c>
      <c r="I26" s="87" t="str">
        <f t="shared" si="1"/>
        <v/>
      </c>
      <c r="J26" s="87" t="str">
        <f t="shared" si="4"/>
        <v/>
      </c>
      <c r="K26" s="61"/>
      <c r="L26" s="166"/>
      <c r="M26" s="105" t="str">
        <f t="shared" si="5"/>
        <v>dag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255</v>
      </c>
      <c r="C27" s="119">
        <v>6</v>
      </c>
      <c r="D27" s="110" t="s">
        <v>377</v>
      </c>
      <c r="E27" s="163">
        <v>200</v>
      </c>
      <c r="F27" s="74" t="s">
        <v>19</v>
      </c>
      <c r="G27" s="87" t="str">
        <f t="shared" si="3"/>
        <v/>
      </c>
      <c r="H27" s="87" t="str">
        <f t="shared" si="0"/>
        <v/>
      </c>
      <c r="I27" s="87" t="str">
        <f t="shared" si="1"/>
        <v/>
      </c>
      <c r="J27" s="87" t="str">
        <f t="shared" si="4"/>
        <v/>
      </c>
      <c r="K27" s="61"/>
      <c r="L27" s="166"/>
      <c r="M27" s="105" t="str">
        <f t="shared" si="5"/>
        <v>dag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256</v>
      </c>
      <c r="C28" s="119">
        <v>8</v>
      </c>
      <c r="D28" s="110" t="s">
        <v>377</v>
      </c>
      <c r="E28" s="163">
        <v>200</v>
      </c>
      <c r="F28" s="74" t="s">
        <v>19</v>
      </c>
      <c r="G28" s="87" t="str">
        <f t="shared" si="3"/>
        <v/>
      </c>
      <c r="H28" s="87" t="str">
        <f t="shared" si="0"/>
        <v/>
      </c>
      <c r="I28" s="87" t="str">
        <f t="shared" si="1"/>
        <v/>
      </c>
      <c r="J28" s="87" t="str">
        <f t="shared" si="4"/>
        <v/>
      </c>
      <c r="K28" s="61"/>
      <c r="L28" s="166"/>
      <c r="M28" s="105" t="str">
        <f t="shared" si="5"/>
        <v>dag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257</v>
      </c>
      <c r="C29" s="119">
        <v>10</v>
      </c>
      <c r="D29" s="110" t="s">
        <v>377</v>
      </c>
      <c r="E29" s="163">
        <v>100</v>
      </c>
      <c r="F29" s="74" t="s">
        <v>19</v>
      </c>
      <c r="G29" s="87" t="str">
        <f t="shared" si="3"/>
        <v/>
      </c>
      <c r="H29" s="87" t="str">
        <f t="shared" si="0"/>
        <v/>
      </c>
      <c r="I29" s="87" t="str">
        <f t="shared" si="1"/>
        <v/>
      </c>
      <c r="J29" s="87" t="str">
        <f t="shared" si="4"/>
        <v/>
      </c>
      <c r="K29" s="61"/>
      <c r="L29" s="166"/>
      <c r="M29" s="105" t="str">
        <f t="shared" si="5"/>
        <v>dag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258</v>
      </c>
      <c r="C30" s="119">
        <v>4</v>
      </c>
      <c r="D30" s="110" t="s">
        <v>377</v>
      </c>
      <c r="E30" s="163">
        <v>100</v>
      </c>
      <c r="F30" s="74" t="s">
        <v>19</v>
      </c>
      <c r="G30" s="87" t="str">
        <f t="shared" si="3"/>
        <v/>
      </c>
      <c r="H30" s="87" t="str">
        <f t="shared" si="0"/>
        <v/>
      </c>
      <c r="I30" s="87" t="str">
        <f t="shared" si="1"/>
        <v/>
      </c>
      <c r="J30" s="87" t="str">
        <f t="shared" si="4"/>
        <v/>
      </c>
      <c r="K30" s="61"/>
      <c r="L30" s="166"/>
      <c r="M30" s="105" t="str">
        <f t="shared" si="5"/>
        <v>dag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259</v>
      </c>
      <c r="C31" s="119">
        <v>6</v>
      </c>
      <c r="D31" s="110" t="s">
        <v>377</v>
      </c>
      <c r="E31" s="163">
        <v>300</v>
      </c>
      <c r="F31" s="74" t="s">
        <v>19</v>
      </c>
      <c r="G31" s="87" t="str">
        <f t="shared" si="3"/>
        <v/>
      </c>
      <c r="H31" s="87" t="str">
        <f t="shared" si="0"/>
        <v/>
      </c>
      <c r="I31" s="87" t="str">
        <f t="shared" si="1"/>
        <v/>
      </c>
      <c r="J31" s="87" t="str">
        <f t="shared" si="4"/>
        <v/>
      </c>
      <c r="K31" s="61"/>
      <c r="L31" s="166"/>
      <c r="M31" s="105" t="str">
        <f t="shared" si="5"/>
        <v>dag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260</v>
      </c>
      <c r="C32" s="119">
        <v>8</v>
      </c>
      <c r="D32" s="110" t="s">
        <v>377</v>
      </c>
      <c r="E32" s="163">
        <v>600</v>
      </c>
      <c r="F32" s="74" t="s">
        <v>19</v>
      </c>
      <c r="G32" s="87" t="str">
        <f t="shared" si="3"/>
        <v/>
      </c>
      <c r="H32" s="87" t="str">
        <f t="shared" si="0"/>
        <v/>
      </c>
      <c r="I32" s="87" t="str">
        <f t="shared" si="1"/>
        <v/>
      </c>
      <c r="J32" s="87" t="str">
        <f t="shared" si="4"/>
        <v/>
      </c>
      <c r="K32" s="61"/>
      <c r="L32" s="166"/>
      <c r="M32" s="105" t="str">
        <f t="shared" si="5"/>
        <v>dag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261</v>
      </c>
      <c r="C33" s="119">
        <v>10</v>
      </c>
      <c r="D33" s="110" t="s">
        <v>377</v>
      </c>
      <c r="E33" s="163">
        <v>600</v>
      </c>
      <c r="F33" s="74" t="s">
        <v>19</v>
      </c>
      <c r="G33" s="87" t="str">
        <f t="shared" si="3"/>
        <v/>
      </c>
      <c r="H33" s="87" t="str">
        <f t="shared" si="0"/>
        <v/>
      </c>
      <c r="I33" s="87" t="str">
        <f t="shared" si="1"/>
        <v/>
      </c>
      <c r="J33" s="87" t="str">
        <f t="shared" si="4"/>
        <v/>
      </c>
      <c r="K33" s="61"/>
      <c r="L33" s="166"/>
      <c r="M33" s="105" t="str">
        <f t="shared" si="5"/>
        <v>dag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262</v>
      </c>
      <c r="C34" s="119">
        <v>4</v>
      </c>
      <c r="D34" s="110" t="s">
        <v>377</v>
      </c>
      <c r="E34" s="163">
        <v>200</v>
      </c>
      <c r="F34" s="74" t="s">
        <v>19</v>
      </c>
      <c r="G34" s="87" t="str">
        <f t="shared" si="3"/>
        <v/>
      </c>
      <c r="H34" s="87" t="str">
        <f t="shared" si="0"/>
        <v/>
      </c>
      <c r="I34" s="87" t="str">
        <f t="shared" si="1"/>
        <v/>
      </c>
      <c r="J34" s="87" t="str">
        <f t="shared" si="4"/>
        <v/>
      </c>
      <c r="K34" s="61"/>
      <c r="L34" s="166"/>
      <c r="M34" s="105" t="str">
        <f t="shared" si="5"/>
        <v>dag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263</v>
      </c>
      <c r="C35" s="119">
        <v>6</v>
      </c>
      <c r="D35" s="110" t="s">
        <v>377</v>
      </c>
      <c r="E35" s="163">
        <v>300</v>
      </c>
      <c r="F35" s="74" t="s">
        <v>19</v>
      </c>
      <c r="G35" s="87" t="str">
        <f t="shared" si="3"/>
        <v/>
      </c>
      <c r="H35" s="87" t="str">
        <f t="shared" si="0"/>
        <v/>
      </c>
      <c r="I35" s="87" t="str">
        <f t="shared" si="1"/>
        <v/>
      </c>
      <c r="J35" s="87" t="str">
        <f t="shared" si="4"/>
        <v/>
      </c>
      <c r="K35" s="61"/>
      <c r="L35" s="166"/>
      <c r="M35" s="105" t="str">
        <f t="shared" si="5"/>
        <v>dag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264</v>
      </c>
      <c r="C36" s="119">
        <v>8</v>
      </c>
      <c r="D36" s="110" t="s">
        <v>377</v>
      </c>
      <c r="E36" s="163">
        <v>400</v>
      </c>
      <c r="F36" s="74" t="s">
        <v>19</v>
      </c>
      <c r="G36" s="87" t="str">
        <f t="shared" si="3"/>
        <v/>
      </c>
      <c r="H36" s="87" t="str">
        <f t="shared" si="0"/>
        <v/>
      </c>
      <c r="I36" s="87" t="str">
        <f t="shared" si="1"/>
        <v/>
      </c>
      <c r="J36" s="87" t="str">
        <f t="shared" si="4"/>
        <v/>
      </c>
      <c r="K36" s="61"/>
      <c r="L36" s="166"/>
      <c r="M36" s="105" t="str">
        <f t="shared" si="5"/>
        <v>dag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265</v>
      </c>
      <c r="C37" s="119">
        <v>10</v>
      </c>
      <c r="D37" s="110" t="s">
        <v>377</v>
      </c>
      <c r="E37" s="163">
        <v>600</v>
      </c>
      <c r="F37" s="74" t="s">
        <v>19</v>
      </c>
      <c r="G37" s="87" t="str">
        <f t="shared" si="3"/>
        <v/>
      </c>
      <c r="H37" s="87" t="str">
        <f t="shared" si="0"/>
        <v/>
      </c>
      <c r="I37" s="87" t="str">
        <f t="shared" si="1"/>
        <v/>
      </c>
      <c r="J37" s="87" t="str">
        <f t="shared" si="4"/>
        <v/>
      </c>
      <c r="K37" s="61"/>
      <c r="L37" s="166"/>
      <c r="M37" s="105" t="str">
        <f t="shared" si="5"/>
        <v>dag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266</v>
      </c>
      <c r="C38" s="119">
        <v>4</v>
      </c>
      <c r="D38" s="110" t="s">
        <v>377</v>
      </c>
      <c r="E38" s="163">
        <v>300</v>
      </c>
      <c r="F38" s="74" t="s">
        <v>19</v>
      </c>
      <c r="G38" s="87" t="str">
        <f t="shared" si="3"/>
        <v/>
      </c>
      <c r="H38" s="87" t="str">
        <f t="shared" si="0"/>
        <v/>
      </c>
      <c r="I38" s="87" t="str">
        <f t="shared" si="1"/>
        <v/>
      </c>
      <c r="J38" s="87" t="str">
        <f t="shared" si="4"/>
        <v/>
      </c>
      <c r="K38" s="61"/>
      <c r="L38" s="166"/>
      <c r="M38" s="105" t="str">
        <f t="shared" si="5"/>
        <v>dag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267</v>
      </c>
      <c r="C39" s="119">
        <v>6</v>
      </c>
      <c r="D39" s="110" t="s">
        <v>377</v>
      </c>
      <c r="E39" s="163">
        <v>200</v>
      </c>
      <c r="F39" s="74" t="s">
        <v>19</v>
      </c>
      <c r="G39" s="87" t="str">
        <f t="shared" si="3"/>
        <v/>
      </c>
      <c r="H39" s="87" t="str">
        <f t="shared" si="0"/>
        <v/>
      </c>
      <c r="I39" s="87" t="str">
        <f t="shared" si="1"/>
        <v/>
      </c>
      <c r="J39" s="87" t="str">
        <f t="shared" si="4"/>
        <v/>
      </c>
      <c r="K39" s="61"/>
      <c r="L39" s="166"/>
      <c r="M39" s="105" t="str">
        <f t="shared" si="5"/>
        <v>dag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268</v>
      </c>
      <c r="C40" s="119">
        <v>8</v>
      </c>
      <c r="D40" s="110" t="s">
        <v>377</v>
      </c>
      <c r="E40" s="163">
        <v>300</v>
      </c>
      <c r="F40" s="74" t="s">
        <v>19</v>
      </c>
      <c r="G40" s="87" t="str">
        <f t="shared" si="3"/>
        <v/>
      </c>
      <c r="H40" s="87" t="str">
        <f t="shared" si="0"/>
        <v/>
      </c>
      <c r="I40" s="87" t="str">
        <f t="shared" si="1"/>
        <v/>
      </c>
      <c r="J40" s="87" t="str">
        <f t="shared" si="4"/>
        <v/>
      </c>
      <c r="K40" s="61"/>
      <c r="L40" s="166"/>
      <c r="M40" s="105" t="str">
        <f t="shared" si="5"/>
        <v>dag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269</v>
      </c>
      <c r="C41" s="119">
        <v>10</v>
      </c>
      <c r="D41" s="110" t="s">
        <v>377</v>
      </c>
      <c r="E41" s="163">
        <v>300</v>
      </c>
      <c r="F41" s="74" t="s">
        <v>19</v>
      </c>
      <c r="G41" s="87" t="str">
        <f t="shared" si="3"/>
        <v/>
      </c>
      <c r="H41" s="87" t="str">
        <f t="shared" si="0"/>
        <v/>
      </c>
      <c r="I41" s="87" t="str">
        <f t="shared" si="1"/>
        <v/>
      </c>
      <c r="J41" s="87" t="str">
        <f t="shared" si="4"/>
        <v/>
      </c>
      <c r="K41" s="61"/>
      <c r="L41" s="166"/>
      <c r="M41" s="105" t="str">
        <f t="shared" si="5"/>
        <v>dag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270</v>
      </c>
      <c r="C42" s="119">
        <v>8</v>
      </c>
      <c r="D42" s="110" t="s">
        <v>377</v>
      </c>
      <c r="E42" s="163">
        <v>300</v>
      </c>
      <c r="F42" s="74" t="s">
        <v>19</v>
      </c>
      <c r="G42" s="87" t="str">
        <f t="shared" si="3"/>
        <v/>
      </c>
      <c r="H42" s="87" t="str">
        <f t="shared" si="0"/>
        <v/>
      </c>
      <c r="I42" s="87" t="str">
        <f t="shared" si="1"/>
        <v/>
      </c>
      <c r="J42" s="87" t="str">
        <f t="shared" si="4"/>
        <v/>
      </c>
      <c r="K42" s="61"/>
      <c r="L42" s="166"/>
      <c r="M42" s="105" t="str">
        <f t="shared" si="5"/>
        <v>dag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271</v>
      </c>
      <c r="C43" s="119">
        <v>8</v>
      </c>
      <c r="D43" s="110" t="s">
        <v>377</v>
      </c>
      <c r="E43" s="163">
        <v>200</v>
      </c>
      <c r="F43" s="74" t="s">
        <v>19</v>
      </c>
      <c r="G43" s="87" t="str">
        <f t="shared" si="3"/>
        <v/>
      </c>
      <c r="H43" s="87" t="str">
        <f t="shared" si="0"/>
        <v/>
      </c>
      <c r="I43" s="87" t="str">
        <f t="shared" si="1"/>
        <v/>
      </c>
      <c r="J43" s="87" t="str">
        <f t="shared" si="4"/>
        <v/>
      </c>
      <c r="K43" s="61"/>
      <c r="L43" s="166"/>
      <c r="M43" s="105" t="str">
        <f t="shared" si="5"/>
        <v>dag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272</v>
      </c>
      <c r="C44" s="119">
        <v>4</v>
      </c>
      <c r="D44" s="110" t="s">
        <v>377</v>
      </c>
      <c r="E44" s="163">
        <v>200</v>
      </c>
      <c r="F44" s="74" t="s">
        <v>19</v>
      </c>
      <c r="G44" s="87" t="str">
        <f t="shared" si="3"/>
        <v/>
      </c>
      <c r="H44" s="87" t="str">
        <f t="shared" si="0"/>
        <v/>
      </c>
      <c r="I44" s="87" t="str">
        <f t="shared" si="1"/>
        <v/>
      </c>
      <c r="J44" s="87" t="str">
        <f t="shared" si="4"/>
        <v/>
      </c>
      <c r="K44" s="61"/>
      <c r="L44" s="166"/>
      <c r="M44" s="105" t="str">
        <f t="shared" si="5"/>
        <v>dag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273</v>
      </c>
      <c r="C45" s="119">
        <v>6</v>
      </c>
      <c r="D45" s="110" t="s">
        <v>377</v>
      </c>
      <c r="E45" s="163">
        <v>200</v>
      </c>
      <c r="F45" s="74" t="s">
        <v>19</v>
      </c>
      <c r="G45" s="87" t="str">
        <f t="shared" si="3"/>
        <v/>
      </c>
      <c r="H45" s="87" t="str">
        <f t="shared" si="0"/>
        <v/>
      </c>
      <c r="I45" s="87" t="str">
        <f t="shared" si="1"/>
        <v/>
      </c>
      <c r="J45" s="87" t="str">
        <f t="shared" si="4"/>
        <v/>
      </c>
      <c r="K45" s="61"/>
      <c r="L45" s="166"/>
      <c r="M45" s="105" t="str">
        <f t="shared" si="5"/>
        <v>dag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274</v>
      </c>
      <c r="C46" s="119">
        <v>8</v>
      </c>
      <c r="D46" s="110" t="s">
        <v>377</v>
      </c>
      <c r="E46" s="163">
        <v>300</v>
      </c>
      <c r="F46" s="74" t="s">
        <v>19</v>
      </c>
      <c r="G46" s="87" t="str">
        <f t="shared" si="3"/>
        <v/>
      </c>
      <c r="H46" s="87" t="str">
        <f t="shared" si="0"/>
        <v/>
      </c>
      <c r="I46" s="87" t="str">
        <f t="shared" si="1"/>
        <v/>
      </c>
      <c r="J46" s="87" t="str">
        <f t="shared" si="4"/>
        <v/>
      </c>
      <c r="K46" s="61"/>
      <c r="L46" s="166"/>
      <c r="M46" s="105" t="str">
        <f t="shared" si="5"/>
        <v>dag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275</v>
      </c>
      <c r="C47" s="119">
        <v>10</v>
      </c>
      <c r="D47" s="110" t="s">
        <v>377</v>
      </c>
      <c r="E47" s="163">
        <v>300</v>
      </c>
      <c r="F47" s="74" t="s">
        <v>19</v>
      </c>
      <c r="G47" s="87" t="str">
        <f t="shared" si="3"/>
        <v/>
      </c>
      <c r="H47" s="87" t="str">
        <f t="shared" si="0"/>
        <v/>
      </c>
      <c r="I47" s="87" t="str">
        <f t="shared" si="1"/>
        <v/>
      </c>
      <c r="J47" s="87" t="str">
        <f t="shared" si="4"/>
        <v/>
      </c>
      <c r="K47" s="61"/>
      <c r="L47" s="166"/>
      <c r="M47" s="105" t="str">
        <f t="shared" si="5"/>
        <v>dag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276</v>
      </c>
      <c r="C48" s="119">
        <v>4</v>
      </c>
      <c r="D48" s="110" t="s">
        <v>377</v>
      </c>
      <c r="E48" s="163">
        <v>200</v>
      </c>
      <c r="F48" s="74" t="s">
        <v>19</v>
      </c>
      <c r="G48" s="87" t="str">
        <f t="shared" si="3"/>
        <v/>
      </c>
      <c r="H48" s="87" t="str">
        <f t="shared" si="0"/>
        <v/>
      </c>
      <c r="I48" s="87" t="str">
        <f t="shared" si="1"/>
        <v/>
      </c>
      <c r="J48" s="87" t="str">
        <f t="shared" si="4"/>
        <v/>
      </c>
      <c r="K48" s="61"/>
      <c r="L48" s="166"/>
      <c r="M48" s="105" t="str">
        <f t="shared" si="5"/>
        <v>dag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277</v>
      </c>
      <c r="C49" s="119">
        <v>6</v>
      </c>
      <c r="D49" s="110" t="s">
        <v>377</v>
      </c>
      <c r="E49" s="163">
        <v>300</v>
      </c>
      <c r="F49" s="74" t="s">
        <v>19</v>
      </c>
      <c r="G49" s="87" t="str">
        <f t="shared" si="3"/>
        <v/>
      </c>
      <c r="H49" s="87" t="str">
        <f t="shared" si="0"/>
        <v/>
      </c>
      <c r="I49" s="87" t="str">
        <f t="shared" si="1"/>
        <v/>
      </c>
      <c r="J49" s="87" t="str">
        <f t="shared" si="4"/>
        <v/>
      </c>
      <c r="K49" s="61"/>
      <c r="L49" s="166"/>
      <c r="M49" s="105" t="str">
        <f t="shared" si="5"/>
        <v>dag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278</v>
      </c>
      <c r="C50" s="119">
        <v>8</v>
      </c>
      <c r="D50" s="110" t="s">
        <v>377</v>
      </c>
      <c r="E50" s="163">
        <v>300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dag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279</v>
      </c>
      <c r="C51" s="119">
        <v>10</v>
      </c>
      <c r="D51" s="110" t="s">
        <v>377</v>
      </c>
      <c r="E51" s="163">
        <v>300</v>
      </c>
      <c r="F51" s="74" t="s">
        <v>19</v>
      </c>
      <c r="G51" s="87" t="str">
        <f t="shared" si="3"/>
        <v/>
      </c>
      <c r="H51" s="87" t="str">
        <f t="shared" si="9"/>
        <v/>
      </c>
      <c r="I51" s="87" t="str">
        <f t="shared" si="10"/>
        <v/>
      </c>
      <c r="J51" s="87" t="str">
        <f t="shared" si="4"/>
        <v/>
      </c>
      <c r="K51" s="61"/>
      <c r="L51" s="166"/>
      <c r="M51" s="105" t="str">
        <f t="shared" si="5"/>
        <v>dag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280</v>
      </c>
      <c r="C52" s="119">
        <v>4</v>
      </c>
      <c r="D52" s="110" t="s">
        <v>377</v>
      </c>
      <c r="E52" s="163">
        <v>200</v>
      </c>
      <c r="F52" s="74" t="s">
        <v>19</v>
      </c>
      <c r="G52" s="87" t="str">
        <f t="shared" si="3"/>
        <v/>
      </c>
      <c r="H52" s="87" t="str">
        <f t="shared" si="9"/>
        <v/>
      </c>
      <c r="I52" s="87" t="str">
        <f t="shared" si="10"/>
        <v/>
      </c>
      <c r="J52" s="87" t="str">
        <f t="shared" si="4"/>
        <v/>
      </c>
      <c r="K52" s="61"/>
      <c r="L52" s="166"/>
      <c r="M52" s="105" t="str">
        <f t="shared" si="5"/>
        <v>dag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281</v>
      </c>
      <c r="C53" s="119">
        <v>4</v>
      </c>
      <c r="D53" s="110" t="s">
        <v>377</v>
      </c>
      <c r="E53" s="163">
        <v>200</v>
      </c>
      <c r="F53" s="74" t="s">
        <v>19</v>
      </c>
      <c r="G53" s="87" t="str">
        <f t="shared" si="3"/>
        <v/>
      </c>
      <c r="H53" s="87" t="str">
        <f t="shared" si="9"/>
        <v/>
      </c>
      <c r="I53" s="87" t="str">
        <f t="shared" si="10"/>
        <v/>
      </c>
      <c r="J53" s="87" t="str">
        <f t="shared" si="4"/>
        <v/>
      </c>
      <c r="K53" s="61"/>
      <c r="L53" s="166"/>
      <c r="M53" s="105" t="str">
        <f t="shared" si="5"/>
        <v>dag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282</v>
      </c>
      <c r="C54" s="119">
        <v>6</v>
      </c>
      <c r="D54" s="110" t="s">
        <v>377</v>
      </c>
      <c r="E54" s="163">
        <v>200</v>
      </c>
      <c r="F54" s="74" t="s">
        <v>19</v>
      </c>
      <c r="G54" s="87" t="str">
        <f t="shared" si="3"/>
        <v/>
      </c>
      <c r="H54" s="87" t="str">
        <f t="shared" si="9"/>
        <v/>
      </c>
      <c r="I54" s="87" t="str">
        <f t="shared" si="10"/>
        <v/>
      </c>
      <c r="J54" s="87" t="str">
        <f t="shared" si="4"/>
        <v/>
      </c>
      <c r="K54" s="61"/>
      <c r="L54" s="166"/>
      <c r="M54" s="105" t="str">
        <f t="shared" si="5"/>
        <v>dag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283</v>
      </c>
      <c r="C55" s="119">
        <v>8</v>
      </c>
      <c r="D55" s="110" t="s">
        <v>377</v>
      </c>
      <c r="E55" s="163">
        <v>300</v>
      </c>
      <c r="F55" s="74" t="s">
        <v>19</v>
      </c>
      <c r="G55" s="87" t="str">
        <f t="shared" si="3"/>
        <v/>
      </c>
      <c r="H55" s="87" t="str">
        <f t="shared" si="9"/>
        <v/>
      </c>
      <c r="I55" s="87" t="str">
        <f t="shared" si="10"/>
        <v/>
      </c>
      <c r="J55" s="87" t="str">
        <f t="shared" si="4"/>
        <v/>
      </c>
      <c r="K55" s="61"/>
      <c r="L55" s="166"/>
      <c r="M55" s="105" t="str">
        <f t="shared" si="5"/>
        <v>dag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284</v>
      </c>
      <c r="C56" s="119">
        <v>10</v>
      </c>
      <c r="D56" s="110" t="s">
        <v>377</v>
      </c>
      <c r="E56" s="163">
        <v>300</v>
      </c>
      <c r="F56" s="74" t="s">
        <v>19</v>
      </c>
      <c r="G56" s="87" t="str">
        <f t="shared" si="3"/>
        <v/>
      </c>
      <c r="H56" s="87" t="str">
        <f t="shared" si="9"/>
        <v/>
      </c>
      <c r="I56" s="87" t="str">
        <f t="shared" si="10"/>
        <v/>
      </c>
      <c r="J56" s="87" t="str">
        <f t="shared" si="4"/>
        <v/>
      </c>
      <c r="K56" s="61"/>
      <c r="L56" s="166"/>
      <c r="M56" s="105" t="str">
        <f t="shared" si="5"/>
        <v>dag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285</v>
      </c>
      <c r="C57" s="119">
        <v>4</v>
      </c>
      <c r="D57" s="110" t="s">
        <v>377</v>
      </c>
      <c r="E57" s="163">
        <v>100</v>
      </c>
      <c r="F57" s="74" t="s">
        <v>19</v>
      </c>
      <c r="G57" s="87" t="str">
        <f t="shared" si="3"/>
        <v/>
      </c>
      <c r="H57" s="87" t="str">
        <f t="shared" si="9"/>
        <v/>
      </c>
      <c r="I57" s="87" t="str">
        <f t="shared" si="10"/>
        <v/>
      </c>
      <c r="J57" s="87" t="str">
        <f t="shared" si="4"/>
        <v/>
      </c>
      <c r="K57" s="61"/>
      <c r="L57" s="166"/>
      <c r="M57" s="105" t="str">
        <f t="shared" si="5"/>
        <v>dag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286</v>
      </c>
      <c r="C58" s="119">
        <v>6</v>
      </c>
      <c r="D58" s="110" t="s">
        <v>377</v>
      </c>
      <c r="E58" s="163">
        <v>200</v>
      </c>
      <c r="F58" s="74" t="s">
        <v>19</v>
      </c>
      <c r="G58" s="87" t="str">
        <f t="shared" si="3"/>
        <v/>
      </c>
      <c r="H58" s="87" t="str">
        <f t="shared" si="9"/>
        <v/>
      </c>
      <c r="I58" s="87" t="str">
        <f t="shared" si="10"/>
        <v/>
      </c>
      <c r="J58" s="87" t="str">
        <f t="shared" si="4"/>
        <v/>
      </c>
      <c r="K58" s="61"/>
      <c r="L58" s="166"/>
      <c r="M58" s="105" t="str">
        <f t="shared" si="5"/>
        <v>dag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287</v>
      </c>
      <c r="C59" s="119">
        <v>8</v>
      </c>
      <c r="D59" s="110" t="s">
        <v>377</v>
      </c>
      <c r="E59" s="163">
        <v>200</v>
      </c>
      <c r="F59" s="74" t="s">
        <v>19</v>
      </c>
      <c r="G59" s="87" t="str">
        <f t="shared" si="3"/>
        <v/>
      </c>
      <c r="H59" s="87" t="str">
        <f t="shared" si="9"/>
        <v/>
      </c>
      <c r="I59" s="87" t="str">
        <f t="shared" si="10"/>
        <v/>
      </c>
      <c r="J59" s="87" t="str">
        <f t="shared" si="4"/>
        <v/>
      </c>
      <c r="K59" s="61"/>
      <c r="L59" s="166"/>
      <c r="M59" s="105" t="str">
        <f t="shared" si="5"/>
        <v>dag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288</v>
      </c>
      <c r="C60" s="119">
        <v>10</v>
      </c>
      <c r="D60" s="110" t="s">
        <v>377</v>
      </c>
      <c r="E60" s="163">
        <v>200</v>
      </c>
      <c r="F60" s="74" t="s">
        <v>19</v>
      </c>
      <c r="G60" s="87" t="str">
        <f t="shared" si="3"/>
        <v/>
      </c>
      <c r="H60" s="87" t="str">
        <f t="shared" si="9"/>
        <v/>
      </c>
      <c r="I60" s="87" t="str">
        <f t="shared" si="10"/>
        <v/>
      </c>
      <c r="J60" s="87" t="str">
        <f t="shared" si="4"/>
        <v/>
      </c>
      <c r="K60" s="61"/>
      <c r="L60" s="166"/>
      <c r="M60" s="105" t="str">
        <f t="shared" si="5"/>
        <v>dag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289</v>
      </c>
      <c r="C61" s="119">
        <v>4</v>
      </c>
      <c r="D61" s="110" t="s">
        <v>377</v>
      </c>
      <c r="E61" s="163">
        <v>100</v>
      </c>
      <c r="F61" s="74" t="s">
        <v>19</v>
      </c>
      <c r="G61" s="87" t="str">
        <f t="shared" si="3"/>
        <v/>
      </c>
      <c r="H61" s="87" t="str">
        <f t="shared" si="9"/>
        <v/>
      </c>
      <c r="I61" s="87" t="str">
        <f t="shared" si="10"/>
        <v/>
      </c>
      <c r="J61" s="87" t="str">
        <f t="shared" si="4"/>
        <v/>
      </c>
      <c r="K61" s="61"/>
      <c r="L61" s="166"/>
      <c r="M61" s="105" t="str">
        <f t="shared" si="5"/>
        <v>dag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290</v>
      </c>
      <c r="C62" s="119">
        <v>6</v>
      </c>
      <c r="D62" s="110" t="s">
        <v>377</v>
      </c>
      <c r="E62" s="163">
        <v>200</v>
      </c>
      <c r="F62" s="74" t="s">
        <v>19</v>
      </c>
      <c r="G62" s="87" t="str">
        <f t="shared" si="3"/>
        <v/>
      </c>
      <c r="H62" s="87" t="str">
        <f t="shared" si="9"/>
        <v/>
      </c>
      <c r="I62" s="87" t="str">
        <f t="shared" si="10"/>
        <v/>
      </c>
      <c r="J62" s="87" t="str">
        <f t="shared" si="4"/>
        <v/>
      </c>
      <c r="K62" s="61"/>
      <c r="L62" s="166"/>
      <c r="M62" s="105" t="str">
        <f t="shared" si="5"/>
        <v>dag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291</v>
      </c>
      <c r="C63" s="119">
        <v>8</v>
      </c>
      <c r="D63" s="110" t="s">
        <v>377</v>
      </c>
      <c r="E63" s="163">
        <v>200</v>
      </c>
      <c r="F63" s="74" t="s">
        <v>19</v>
      </c>
      <c r="G63" s="87" t="str">
        <f t="shared" si="3"/>
        <v/>
      </c>
      <c r="H63" s="87" t="str">
        <f t="shared" si="9"/>
        <v/>
      </c>
      <c r="I63" s="87" t="str">
        <f t="shared" si="10"/>
        <v/>
      </c>
      <c r="J63" s="87" t="str">
        <f t="shared" si="4"/>
        <v/>
      </c>
      <c r="K63" s="61"/>
      <c r="L63" s="166"/>
      <c r="M63" s="105" t="str">
        <f t="shared" si="5"/>
        <v>dag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292</v>
      </c>
      <c r="C64" s="119">
        <v>10</v>
      </c>
      <c r="D64" s="110" t="s">
        <v>377</v>
      </c>
      <c r="E64" s="163">
        <v>200</v>
      </c>
      <c r="F64" s="74" t="s">
        <v>19</v>
      </c>
      <c r="G64" s="87" t="str">
        <f t="shared" si="3"/>
        <v/>
      </c>
      <c r="H64" s="87" t="str">
        <f t="shared" si="9"/>
        <v/>
      </c>
      <c r="I64" s="87" t="str">
        <f t="shared" si="10"/>
        <v/>
      </c>
      <c r="J64" s="87" t="str">
        <f t="shared" si="4"/>
        <v/>
      </c>
      <c r="K64" s="61"/>
      <c r="L64" s="166"/>
      <c r="M64" s="105" t="str">
        <f t="shared" si="5"/>
        <v>dag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293</v>
      </c>
      <c r="C65" s="119">
        <v>4</v>
      </c>
      <c r="D65" s="110" t="s">
        <v>377</v>
      </c>
      <c r="E65" s="163">
        <v>100</v>
      </c>
      <c r="F65" s="74" t="s">
        <v>19</v>
      </c>
      <c r="G65" s="87" t="str">
        <f t="shared" si="3"/>
        <v/>
      </c>
      <c r="H65" s="87" t="str">
        <f t="shared" si="9"/>
        <v/>
      </c>
      <c r="I65" s="87" t="str">
        <f t="shared" si="10"/>
        <v/>
      </c>
      <c r="J65" s="87" t="str">
        <f t="shared" si="4"/>
        <v/>
      </c>
      <c r="K65" s="61"/>
      <c r="L65" s="166"/>
      <c r="M65" s="105" t="str">
        <f t="shared" si="5"/>
        <v>dag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294</v>
      </c>
      <c r="C66" s="119">
        <v>6</v>
      </c>
      <c r="D66" s="110" t="s">
        <v>377</v>
      </c>
      <c r="E66" s="163">
        <v>200</v>
      </c>
      <c r="F66" s="74" t="s">
        <v>19</v>
      </c>
      <c r="G66" s="87" t="str">
        <f t="shared" si="3"/>
        <v/>
      </c>
      <c r="H66" s="87" t="str">
        <f t="shared" si="9"/>
        <v/>
      </c>
      <c r="I66" s="87" t="str">
        <f t="shared" si="10"/>
        <v/>
      </c>
      <c r="J66" s="87" t="str">
        <f t="shared" si="4"/>
        <v/>
      </c>
      <c r="K66" s="61"/>
      <c r="L66" s="166"/>
      <c r="M66" s="105" t="str">
        <f t="shared" si="5"/>
        <v>dag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295</v>
      </c>
      <c r="C67" s="119">
        <v>8</v>
      </c>
      <c r="D67" s="110" t="s">
        <v>377</v>
      </c>
      <c r="E67" s="163">
        <v>200</v>
      </c>
      <c r="F67" s="74" t="s">
        <v>19</v>
      </c>
      <c r="G67" s="87" t="str">
        <f t="shared" si="3"/>
        <v/>
      </c>
      <c r="H67" s="87" t="str">
        <f t="shared" si="9"/>
        <v/>
      </c>
      <c r="I67" s="87" t="str">
        <f t="shared" si="10"/>
        <v/>
      </c>
      <c r="J67" s="87" t="str">
        <f t="shared" si="4"/>
        <v/>
      </c>
      <c r="K67" s="61"/>
      <c r="L67" s="166"/>
      <c r="M67" s="105" t="str">
        <f t="shared" si="5"/>
        <v>dag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296</v>
      </c>
      <c r="C68" s="119">
        <v>10</v>
      </c>
      <c r="D68" s="110" t="s">
        <v>377</v>
      </c>
      <c r="E68" s="163">
        <v>200</v>
      </c>
      <c r="F68" s="74" t="s">
        <v>19</v>
      </c>
      <c r="G68" s="87" t="str">
        <f t="shared" si="3"/>
        <v/>
      </c>
      <c r="H68" s="87" t="str">
        <f t="shared" si="9"/>
        <v/>
      </c>
      <c r="I68" s="87" t="str">
        <f t="shared" si="10"/>
        <v/>
      </c>
      <c r="J68" s="87" t="str">
        <f t="shared" si="4"/>
        <v/>
      </c>
      <c r="K68" s="61"/>
      <c r="L68" s="166"/>
      <c r="M68" s="105" t="str">
        <f t="shared" si="5"/>
        <v>dag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297</v>
      </c>
      <c r="C69" s="119">
        <v>4</v>
      </c>
      <c r="D69" s="110" t="s">
        <v>377</v>
      </c>
      <c r="E69" s="163">
        <v>100</v>
      </c>
      <c r="F69" s="74" t="s">
        <v>19</v>
      </c>
      <c r="G69" s="87" t="str">
        <f t="shared" si="3"/>
        <v/>
      </c>
      <c r="H69" s="87" t="str">
        <f t="shared" si="9"/>
        <v/>
      </c>
      <c r="I69" s="87" t="str">
        <f t="shared" si="10"/>
        <v/>
      </c>
      <c r="J69" s="87" t="str">
        <f t="shared" si="4"/>
        <v/>
      </c>
      <c r="K69" s="61"/>
      <c r="L69" s="166"/>
      <c r="M69" s="105" t="str">
        <f t="shared" si="5"/>
        <v>dag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298</v>
      </c>
      <c r="C70" s="119">
        <v>6</v>
      </c>
      <c r="D70" s="110" t="s">
        <v>377</v>
      </c>
      <c r="E70" s="163">
        <v>200</v>
      </c>
      <c r="F70" s="74" t="s">
        <v>19</v>
      </c>
      <c r="G70" s="87" t="str">
        <f t="shared" si="3"/>
        <v/>
      </c>
      <c r="H70" s="87" t="str">
        <f t="shared" si="9"/>
        <v/>
      </c>
      <c r="I70" s="87" t="str">
        <f t="shared" si="10"/>
        <v/>
      </c>
      <c r="J70" s="87" t="str">
        <f t="shared" si="4"/>
        <v/>
      </c>
      <c r="K70" s="61"/>
      <c r="L70" s="166"/>
      <c r="M70" s="105" t="str">
        <f t="shared" si="5"/>
        <v>dag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299</v>
      </c>
      <c r="C71" s="119">
        <v>8</v>
      </c>
      <c r="D71" s="110" t="s">
        <v>377</v>
      </c>
      <c r="E71" s="163">
        <v>200</v>
      </c>
      <c r="F71" s="74" t="s">
        <v>19</v>
      </c>
      <c r="G71" s="87" t="str">
        <f t="shared" si="3"/>
        <v/>
      </c>
      <c r="H71" s="87" t="str">
        <f t="shared" si="9"/>
        <v/>
      </c>
      <c r="I71" s="87" t="str">
        <f t="shared" si="10"/>
        <v/>
      </c>
      <c r="J71" s="87" t="str">
        <f t="shared" si="4"/>
        <v/>
      </c>
      <c r="K71" s="61"/>
      <c r="L71" s="166"/>
      <c r="M71" s="105" t="str">
        <f t="shared" si="5"/>
        <v>dag</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300</v>
      </c>
      <c r="C72" s="119">
        <v>10</v>
      </c>
      <c r="D72" s="110" t="s">
        <v>377</v>
      </c>
      <c r="E72" s="163">
        <v>300</v>
      </c>
      <c r="F72" s="74" t="s">
        <v>19</v>
      </c>
      <c r="G72" s="87" t="str">
        <f t="shared" si="3"/>
        <v/>
      </c>
      <c r="H72" s="87" t="str">
        <f t="shared" si="9"/>
        <v/>
      </c>
      <c r="I72" s="87" t="str">
        <f t="shared" si="10"/>
        <v/>
      </c>
      <c r="J72" s="87" t="str">
        <f t="shared" si="4"/>
        <v/>
      </c>
      <c r="K72" s="61"/>
      <c r="L72" s="166"/>
      <c r="M72" s="105" t="str">
        <f t="shared" si="5"/>
        <v>dag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301</v>
      </c>
      <c r="C73" s="119">
        <v>4</v>
      </c>
      <c r="D73" s="110" t="s">
        <v>377</v>
      </c>
      <c r="E73" s="163">
        <v>800</v>
      </c>
      <c r="F73" s="74" t="s">
        <v>19</v>
      </c>
      <c r="G73" s="87" t="str">
        <f t="shared" si="3"/>
        <v/>
      </c>
      <c r="H73" s="87" t="str">
        <f t="shared" si="9"/>
        <v/>
      </c>
      <c r="I73" s="87" t="str">
        <f t="shared" si="10"/>
        <v/>
      </c>
      <c r="J73" s="87" t="str">
        <f t="shared" si="4"/>
        <v/>
      </c>
      <c r="K73" s="61"/>
      <c r="L73" s="166"/>
      <c r="M73" s="105" t="str">
        <f t="shared" si="5"/>
        <v>dag</v>
      </c>
      <c r="N73" s="165"/>
      <c r="O73" s="75" t="str">
        <f t="shared" si="11"/>
        <v/>
      </c>
      <c r="P73" s="63"/>
      <c r="Q73" s="63"/>
      <c r="R73" s="82" t="str">
        <f t="shared" si="6"/>
        <v/>
      </c>
      <c r="S73" s="82" t="str">
        <f t="shared" si="7"/>
        <v/>
      </c>
      <c r="T73" s="82" t="str">
        <f t="shared" si="8"/>
        <v/>
      </c>
      <c r="U73" s="197"/>
    </row>
    <row r="74" spans="1:21" s="77" customFormat="1" ht="12.75" x14ac:dyDescent="0.25">
      <c r="A74" s="81">
        <f>IF(B74="","",COUNTA($B$18:B74))</f>
        <v>57</v>
      </c>
      <c r="B74" s="184" t="s">
        <v>302</v>
      </c>
      <c r="C74" s="119">
        <v>6</v>
      </c>
      <c r="D74" s="110" t="s">
        <v>377</v>
      </c>
      <c r="E74" s="163">
        <v>200</v>
      </c>
      <c r="F74" s="74" t="s">
        <v>19</v>
      </c>
      <c r="G74" s="87" t="str">
        <f t="shared" si="3"/>
        <v/>
      </c>
      <c r="H74" s="87" t="str">
        <f t="shared" si="9"/>
        <v/>
      </c>
      <c r="I74" s="87" t="str">
        <f t="shared" si="10"/>
        <v/>
      </c>
      <c r="J74" s="87" t="str">
        <f t="shared" si="4"/>
        <v/>
      </c>
      <c r="K74" s="61"/>
      <c r="L74" s="166"/>
      <c r="M74" s="105" t="str">
        <f t="shared" si="5"/>
        <v>dag</v>
      </c>
      <c r="N74" s="165"/>
      <c r="O74" s="75" t="str">
        <f t="shared" si="11"/>
        <v/>
      </c>
      <c r="P74" s="63"/>
      <c r="Q74" s="63"/>
      <c r="R74" s="82" t="str">
        <f t="shared" si="6"/>
        <v/>
      </c>
      <c r="S74" s="82" t="str">
        <f t="shared" si="7"/>
        <v/>
      </c>
      <c r="T74" s="82" t="str">
        <f t="shared" si="8"/>
        <v/>
      </c>
      <c r="U74" s="197"/>
    </row>
    <row r="75" spans="1:21" s="77" customFormat="1" ht="12.75" x14ac:dyDescent="0.25">
      <c r="A75" s="81">
        <f>IF(B75="","",COUNTA($B$18:B75))</f>
        <v>58</v>
      </c>
      <c r="B75" s="184" t="s">
        <v>303</v>
      </c>
      <c r="C75" s="119">
        <v>8</v>
      </c>
      <c r="D75" s="110" t="s">
        <v>377</v>
      </c>
      <c r="E75" s="163">
        <v>300</v>
      </c>
      <c r="F75" s="74" t="s">
        <v>19</v>
      </c>
      <c r="G75" s="87" t="str">
        <f t="shared" si="3"/>
        <v/>
      </c>
      <c r="H75" s="87" t="str">
        <f t="shared" si="9"/>
        <v/>
      </c>
      <c r="I75" s="87" t="str">
        <f t="shared" si="10"/>
        <v/>
      </c>
      <c r="J75" s="87" t="str">
        <f t="shared" si="4"/>
        <v/>
      </c>
      <c r="K75" s="61"/>
      <c r="L75" s="166"/>
      <c r="M75" s="105" t="str">
        <f t="shared" si="5"/>
        <v>dag</v>
      </c>
      <c r="N75" s="165"/>
      <c r="O75" s="75" t="str">
        <f t="shared" si="11"/>
        <v/>
      </c>
      <c r="P75" s="63"/>
      <c r="Q75" s="63"/>
      <c r="R75" s="82" t="str">
        <f t="shared" si="6"/>
        <v/>
      </c>
      <c r="S75" s="82" t="str">
        <f t="shared" si="7"/>
        <v/>
      </c>
      <c r="T75" s="82" t="str">
        <f t="shared" si="8"/>
        <v/>
      </c>
      <c r="U75" s="197"/>
    </row>
    <row r="76" spans="1:21" s="77" customFormat="1" ht="12.75" x14ac:dyDescent="0.25">
      <c r="A76" s="81">
        <f>IF(B76="","",COUNTA($B$18:B76))</f>
        <v>59</v>
      </c>
      <c r="B76" s="184" t="s">
        <v>304</v>
      </c>
      <c r="C76" s="119">
        <v>10</v>
      </c>
      <c r="D76" s="110" t="s">
        <v>377</v>
      </c>
      <c r="E76" s="163">
        <v>300</v>
      </c>
      <c r="F76" s="74" t="s">
        <v>19</v>
      </c>
      <c r="G76" s="87" t="str">
        <f t="shared" si="3"/>
        <v/>
      </c>
      <c r="H76" s="87" t="str">
        <f t="shared" si="9"/>
        <v/>
      </c>
      <c r="I76" s="87" t="str">
        <f t="shared" si="10"/>
        <v/>
      </c>
      <c r="J76" s="87" t="str">
        <f t="shared" si="4"/>
        <v/>
      </c>
      <c r="K76" s="61"/>
      <c r="L76" s="166"/>
      <c r="M76" s="105" t="str">
        <f t="shared" si="5"/>
        <v>dag</v>
      </c>
      <c r="N76" s="165"/>
      <c r="O76" s="75" t="str">
        <f t="shared" si="11"/>
        <v/>
      </c>
      <c r="P76" s="63"/>
      <c r="Q76" s="63"/>
      <c r="R76" s="82" t="str">
        <f t="shared" si="6"/>
        <v/>
      </c>
      <c r="S76" s="82" t="str">
        <f t="shared" si="7"/>
        <v/>
      </c>
      <c r="T76" s="82" t="str">
        <f t="shared" si="8"/>
        <v/>
      </c>
      <c r="U76" s="197"/>
    </row>
    <row r="77" spans="1:21" s="77" customFormat="1" ht="12.75" x14ac:dyDescent="0.25">
      <c r="A77" s="81">
        <f>IF(B77="","",COUNTA($B$18:B77))</f>
        <v>60</v>
      </c>
      <c r="B77" s="184" t="s">
        <v>305</v>
      </c>
      <c r="C77" s="119">
        <v>8</v>
      </c>
      <c r="D77" s="110" t="s">
        <v>377</v>
      </c>
      <c r="E77" s="163">
        <v>300</v>
      </c>
      <c r="F77" s="74" t="s">
        <v>19</v>
      </c>
      <c r="G77" s="87" t="str">
        <f t="shared" si="3"/>
        <v/>
      </c>
      <c r="H77" s="87" t="str">
        <f t="shared" si="9"/>
        <v/>
      </c>
      <c r="I77" s="87" t="str">
        <f t="shared" si="10"/>
        <v/>
      </c>
      <c r="J77" s="87" t="str">
        <f t="shared" si="4"/>
        <v/>
      </c>
      <c r="K77" s="61"/>
      <c r="L77" s="166"/>
      <c r="M77" s="105" t="str">
        <f t="shared" si="5"/>
        <v>dag</v>
      </c>
      <c r="N77" s="165"/>
      <c r="O77" s="75" t="str">
        <f t="shared" si="11"/>
        <v/>
      </c>
      <c r="P77" s="63"/>
      <c r="Q77" s="63"/>
      <c r="R77" s="82" t="str">
        <f t="shared" si="6"/>
        <v/>
      </c>
      <c r="S77" s="82" t="str">
        <f t="shared" si="7"/>
        <v/>
      </c>
      <c r="T77" s="82" t="str">
        <f t="shared" si="8"/>
        <v/>
      </c>
      <c r="U77" s="197"/>
    </row>
    <row r="78" spans="1:21" s="77" customFormat="1" ht="12.75" x14ac:dyDescent="0.25">
      <c r="A78" s="81">
        <f>IF(B78="","",COUNTA($B$18:B78))</f>
        <v>61</v>
      </c>
      <c r="B78" s="184" t="s">
        <v>306</v>
      </c>
      <c r="C78" s="119">
        <v>4</v>
      </c>
      <c r="D78" s="110" t="s">
        <v>377</v>
      </c>
      <c r="E78" s="163">
        <v>200</v>
      </c>
      <c r="F78" s="74" t="s">
        <v>19</v>
      </c>
      <c r="G78" s="87" t="str">
        <f t="shared" si="3"/>
        <v/>
      </c>
      <c r="H78" s="87" t="str">
        <f t="shared" si="9"/>
        <v/>
      </c>
      <c r="I78" s="87" t="str">
        <f t="shared" si="10"/>
        <v/>
      </c>
      <c r="J78" s="87" t="str">
        <f t="shared" si="4"/>
        <v/>
      </c>
      <c r="K78" s="61"/>
      <c r="L78" s="166"/>
      <c r="M78" s="105" t="str">
        <f t="shared" si="5"/>
        <v>dag</v>
      </c>
      <c r="N78" s="165"/>
      <c r="O78" s="75" t="str">
        <f t="shared" si="11"/>
        <v/>
      </c>
      <c r="P78" s="63"/>
      <c r="Q78" s="63"/>
      <c r="R78" s="82" t="str">
        <f t="shared" si="6"/>
        <v/>
      </c>
      <c r="S78" s="82" t="str">
        <f t="shared" si="7"/>
        <v/>
      </c>
      <c r="T78" s="82" t="str">
        <f t="shared" si="8"/>
        <v/>
      </c>
      <c r="U78" s="197"/>
    </row>
    <row r="79" spans="1:21" s="77" customFormat="1" ht="12.75" x14ac:dyDescent="0.25">
      <c r="A79" s="81">
        <f>IF(B79="","",COUNTA($B$18:B79))</f>
        <v>62</v>
      </c>
      <c r="B79" s="184" t="s">
        <v>307</v>
      </c>
      <c r="C79" s="119">
        <v>6</v>
      </c>
      <c r="D79" s="110" t="s">
        <v>377</v>
      </c>
      <c r="E79" s="163">
        <v>300</v>
      </c>
      <c r="F79" s="74" t="s">
        <v>19</v>
      </c>
      <c r="G79" s="87" t="str">
        <f t="shared" si="3"/>
        <v/>
      </c>
      <c r="H79" s="87" t="str">
        <f t="shared" si="9"/>
        <v/>
      </c>
      <c r="I79" s="87" t="str">
        <f t="shared" si="10"/>
        <v/>
      </c>
      <c r="J79" s="87" t="str">
        <f t="shared" si="4"/>
        <v/>
      </c>
      <c r="K79" s="61"/>
      <c r="L79" s="166"/>
      <c r="M79" s="105" t="str">
        <f t="shared" si="5"/>
        <v>dag</v>
      </c>
      <c r="N79" s="165"/>
      <c r="O79" s="75" t="str">
        <f t="shared" si="11"/>
        <v/>
      </c>
      <c r="P79" s="63"/>
      <c r="Q79" s="63"/>
      <c r="R79" s="82" t="str">
        <f t="shared" si="6"/>
        <v/>
      </c>
      <c r="S79" s="82" t="str">
        <f t="shared" si="7"/>
        <v/>
      </c>
      <c r="T79" s="82" t="str">
        <f t="shared" si="8"/>
        <v/>
      </c>
      <c r="U79" s="197"/>
    </row>
    <row r="80" spans="1:21" s="77" customFormat="1" ht="12.75" x14ac:dyDescent="0.25">
      <c r="A80" s="81">
        <f>IF(B80="","",COUNTA($B$18:B80))</f>
        <v>63</v>
      </c>
      <c r="B80" s="184" t="s">
        <v>308</v>
      </c>
      <c r="C80" s="119">
        <v>8</v>
      </c>
      <c r="D80" s="110" t="s">
        <v>377</v>
      </c>
      <c r="E80" s="163">
        <v>600</v>
      </c>
      <c r="F80" s="74" t="s">
        <v>19</v>
      </c>
      <c r="G80" s="87" t="str">
        <f t="shared" si="3"/>
        <v/>
      </c>
      <c r="H80" s="87" t="str">
        <f t="shared" si="9"/>
        <v/>
      </c>
      <c r="I80" s="87" t="str">
        <f t="shared" si="10"/>
        <v/>
      </c>
      <c r="J80" s="87" t="str">
        <f t="shared" si="4"/>
        <v/>
      </c>
      <c r="K80" s="61"/>
      <c r="L80" s="166"/>
      <c r="M80" s="105" t="str">
        <f t="shared" si="5"/>
        <v>dag</v>
      </c>
      <c r="N80" s="165"/>
      <c r="O80" s="75" t="str">
        <f t="shared" si="11"/>
        <v/>
      </c>
      <c r="P80" s="63"/>
      <c r="Q80" s="63"/>
      <c r="R80" s="82" t="str">
        <f t="shared" si="6"/>
        <v/>
      </c>
      <c r="S80" s="82" t="str">
        <f t="shared" si="7"/>
        <v/>
      </c>
      <c r="T80" s="82" t="str">
        <f t="shared" si="8"/>
        <v/>
      </c>
      <c r="U80" s="197"/>
    </row>
    <row r="81" spans="1:21" s="77" customFormat="1" ht="12.75" x14ac:dyDescent="0.25">
      <c r="A81" s="81">
        <f>IF(B81="","",COUNTA($B$18:B81))</f>
        <v>64</v>
      </c>
      <c r="B81" s="184" t="s">
        <v>309</v>
      </c>
      <c r="C81" s="119">
        <v>10</v>
      </c>
      <c r="D81" s="110" t="s">
        <v>377</v>
      </c>
      <c r="E81" s="163">
        <v>600</v>
      </c>
      <c r="F81" s="74" t="s">
        <v>19</v>
      </c>
      <c r="G81" s="87" t="str">
        <f t="shared" si="3"/>
        <v/>
      </c>
      <c r="H81" s="87" t="str">
        <f t="shared" si="9"/>
        <v/>
      </c>
      <c r="I81" s="87" t="str">
        <f t="shared" si="10"/>
        <v/>
      </c>
      <c r="J81" s="87" t="str">
        <f t="shared" si="4"/>
        <v/>
      </c>
      <c r="K81" s="61"/>
      <c r="L81" s="166"/>
      <c r="M81" s="105" t="str">
        <f t="shared" si="5"/>
        <v>dag</v>
      </c>
      <c r="N81" s="165"/>
      <c r="O81" s="75" t="str">
        <f t="shared" si="11"/>
        <v/>
      </c>
      <c r="P81" s="63"/>
      <c r="Q81" s="63"/>
      <c r="R81" s="82" t="str">
        <f t="shared" si="6"/>
        <v/>
      </c>
      <c r="S81" s="82" t="str">
        <f t="shared" si="7"/>
        <v/>
      </c>
      <c r="T81" s="82" t="str">
        <f t="shared" si="8"/>
        <v/>
      </c>
      <c r="U81" s="197"/>
    </row>
    <row r="82" spans="1:21" s="77" customFormat="1" ht="12.75" x14ac:dyDescent="0.25">
      <c r="A82" s="81">
        <f>IF(B82="","",COUNTA($B$18:B82))</f>
        <v>65</v>
      </c>
      <c r="B82" s="184" t="s">
        <v>310</v>
      </c>
      <c r="C82" s="119">
        <v>4</v>
      </c>
      <c r="D82" s="110" t="s">
        <v>377</v>
      </c>
      <c r="E82" s="163">
        <v>300</v>
      </c>
      <c r="F82" s="74" t="s">
        <v>19</v>
      </c>
      <c r="G82" s="87" t="str">
        <f t="shared" si="3"/>
        <v/>
      </c>
      <c r="H82" s="87" t="str">
        <f t="shared" ref="H82:H113" si="12">IF(G82="","",IF(U82="X",G82*(1+DDV_2),G82*(1+DDV_1)))</f>
        <v/>
      </c>
      <c r="I82" s="87" t="str">
        <f t="shared" ref="I82:I113" si="13">IF(OR(E82="",G82=""),"",E82*G82)</f>
        <v/>
      </c>
      <c r="J82" s="87" t="str">
        <f t="shared" si="4"/>
        <v/>
      </c>
      <c r="K82" s="61"/>
      <c r="L82" s="166"/>
      <c r="M82" s="105" t="str">
        <f t="shared" si="5"/>
        <v>dag</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x14ac:dyDescent="0.25">
      <c r="A83" s="81">
        <f>IF(B83="","",COUNTA($B$18:B83))</f>
        <v>66</v>
      </c>
      <c r="B83" s="184" t="s">
        <v>311</v>
      </c>
      <c r="C83" s="119">
        <v>6</v>
      </c>
      <c r="D83" s="110" t="s">
        <v>377</v>
      </c>
      <c r="E83" s="163">
        <v>200</v>
      </c>
      <c r="F83" s="74" t="s">
        <v>19</v>
      </c>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dag</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x14ac:dyDescent="0.25">
      <c r="A84" s="81">
        <f>IF(B84="","",COUNTA($B$18:B84))</f>
        <v>67</v>
      </c>
      <c r="B84" s="184" t="s">
        <v>312</v>
      </c>
      <c r="C84" s="119">
        <v>8</v>
      </c>
      <c r="D84" s="110" t="s">
        <v>377</v>
      </c>
      <c r="E84" s="163">
        <v>300</v>
      </c>
      <c r="F84" s="74" t="s">
        <v>19</v>
      </c>
      <c r="G84" s="87" t="str">
        <f t="shared" si="15"/>
        <v/>
      </c>
      <c r="H84" s="87" t="str">
        <f t="shared" si="12"/>
        <v/>
      </c>
      <c r="I84" s="87" t="str">
        <f t="shared" si="13"/>
        <v/>
      </c>
      <c r="J84" s="87" t="str">
        <f t="shared" si="16"/>
        <v/>
      </c>
      <c r="K84" s="61"/>
      <c r="L84" s="166"/>
      <c r="M84" s="105" t="str">
        <f t="shared" si="17"/>
        <v>dag</v>
      </c>
      <c r="N84" s="165"/>
      <c r="O84" s="75" t="str">
        <f t="shared" si="14"/>
        <v/>
      </c>
      <c r="P84" s="63"/>
      <c r="Q84" s="63"/>
      <c r="R84" s="82" t="str">
        <f t="shared" si="18"/>
        <v/>
      </c>
      <c r="S84" s="82" t="str">
        <f t="shared" si="19"/>
        <v/>
      </c>
      <c r="T84" s="82" t="str">
        <f t="shared" si="20"/>
        <v/>
      </c>
      <c r="U84" s="197"/>
    </row>
    <row r="85" spans="1:21" s="77" customFormat="1" ht="12.75" x14ac:dyDescent="0.25">
      <c r="A85" s="81">
        <f>IF(B85="","",COUNTA($B$18:B85))</f>
        <v>68</v>
      </c>
      <c r="B85" s="184" t="s">
        <v>313</v>
      </c>
      <c r="C85" s="119">
        <v>10</v>
      </c>
      <c r="D85" s="110" t="s">
        <v>377</v>
      </c>
      <c r="E85" s="163">
        <v>600</v>
      </c>
      <c r="F85" s="74" t="s">
        <v>19</v>
      </c>
      <c r="G85" s="87" t="str">
        <f t="shared" si="15"/>
        <v/>
      </c>
      <c r="H85" s="87" t="str">
        <f t="shared" si="12"/>
        <v/>
      </c>
      <c r="I85" s="87" t="str">
        <f t="shared" si="13"/>
        <v/>
      </c>
      <c r="J85" s="87" t="str">
        <f t="shared" si="16"/>
        <v/>
      </c>
      <c r="K85" s="61"/>
      <c r="L85" s="166"/>
      <c r="M85" s="105" t="str">
        <f t="shared" si="17"/>
        <v>dag</v>
      </c>
      <c r="N85" s="165"/>
      <c r="O85" s="75" t="str">
        <f t="shared" si="14"/>
        <v/>
      </c>
      <c r="P85" s="63"/>
      <c r="Q85" s="63"/>
      <c r="R85" s="82" t="str">
        <f t="shared" si="18"/>
        <v/>
      </c>
      <c r="S85" s="82" t="str">
        <f t="shared" si="19"/>
        <v/>
      </c>
      <c r="T85" s="82" t="str">
        <f t="shared" si="20"/>
        <v/>
      </c>
      <c r="U85" s="197"/>
    </row>
    <row r="86" spans="1:21" s="77" customFormat="1" ht="12.75" x14ac:dyDescent="0.25">
      <c r="A86" s="81">
        <f>IF(B86="","",COUNTA($B$18:B86))</f>
        <v>69</v>
      </c>
      <c r="B86" s="184" t="s">
        <v>314</v>
      </c>
      <c r="C86" s="119">
        <v>4</v>
      </c>
      <c r="D86" s="110" t="s">
        <v>377</v>
      </c>
      <c r="E86" s="163">
        <v>200</v>
      </c>
      <c r="F86" s="74" t="s">
        <v>19</v>
      </c>
      <c r="G86" s="87" t="str">
        <f t="shared" si="15"/>
        <v/>
      </c>
      <c r="H86" s="87" t="str">
        <f t="shared" si="12"/>
        <v/>
      </c>
      <c r="I86" s="87" t="str">
        <f t="shared" si="13"/>
        <v/>
      </c>
      <c r="J86" s="87" t="str">
        <f t="shared" si="16"/>
        <v/>
      </c>
      <c r="K86" s="61"/>
      <c r="L86" s="166"/>
      <c r="M86" s="105" t="str">
        <f t="shared" si="17"/>
        <v>dag</v>
      </c>
      <c r="N86" s="165"/>
      <c r="O86" s="75" t="str">
        <f t="shared" si="14"/>
        <v/>
      </c>
      <c r="P86" s="63"/>
      <c r="Q86" s="63"/>
      <c r="R86" s="82" t="str">
        <f t="shared" si="18"/>
        <v/>
      </c>
      <c r="S86" s="82" t="str">
        <f t="shared" si="19"/>
        <v/>
      </c>
      <c r="T86" s="82" t="str">
        <f t="shared" si="20"/>
        <v/>
      </c>
      <c r="U86" s="197"/>
    </row>
    <row r="87" spans="1:21" s="77" customFormat="1" ht="12.75" x14ac:dyDescent="0.25">
      <c r="A87" s="81">
        <f>IF(B87="","",COUNTA($B$18:B87))</f>
        <v>70</v>
      </c>
      <c r="B87" s="184" t="s">
        <v>315</v>
      </c>
      <c r="C87" s="119">
        <v>6</v>
      </c>
      <c r="D87" s="110" t="s">
        <v>377</v>
      </c>
      <c r="E87" s="163">
        <v>300</v>
      </c>
      <c r="F87" s="74" t="s">
        <v>19</v>
      </c>
      <c r="G87" s="87" t="str">
        <f t="shared" si="15"/>
        <v/>
      </c>
      <c r="H87" s="87" t="str">
        <f t="shared" si="12"/>
        <v/>
      </c>
      <c r="I87" s="87" t="str">
        <f t="shared" si="13"/>
        <v/>
      </c>
      <c r="J87" s="87" t="str">
        <f t="shared" si="16"/>
        <v/>
      </c>
      <c r="K87" s="61"/>
      <c r="L87" s="166"/>
      <c r="M87" s="105" t="str">
        <f t="shared" si="17"/>
        <v>dag</v>
      </c>
      <c r="N87" s="165"/>
      <c r="O87" s="75" t="str">
        <f t="shared" si="14"/>
        <v/>
      </c>
      <c r="P87" s="63"/>
      <c r="Q87" s="63"/>
      <c r="R87" s="82" t="str">
        <f t="shared" si="18"/>
        <v/>
      </c>
      <c r="S87" s="82" t="str">
        <f t="shared" si="19"/>
        <v/>
      </c>
      <c r="T87" s="82" t="str">
        <f t="shared" si="20"/>
        <v/>
      </c>
      <c r="U87" s="197"/>
    </row>
    <row r="88" spans="1:21" s="77" customFormat="1" ht="12.75" x14ac:dyDescent="0.25">
      <c r="A88" s="81">
        <f>IF(B88="","",COUNTA($B$18:B88))</f>
        <v>71</v>
      </c>
      <c r="B88" s="184" t="s">
        <v>316</v>
      </c>
      <c r="C88" s="119">
        <v>8</v>
      </c>
      <c r="D88" s="110" t="s">
        <v>377</v>
      </c>
      <c r="E88" s="163">
        <v>300</v>
      </c>
      <c r="F88" s="74" t="s">
        <v>19</v>
      </c>
      <c r="G88" s="87" t="str">
        <f t="shared" si="15"/>
        <v/>
      </c>
      <c r="H88" s="87" t="str">
        <f t="shared" si="12"/>
        <v/>
      </c>
      <c r="I88" s="87" t="str">
        <f t="shared" si="13"/>
        <v/>
      </c>
      <c r="J88" s="87" t="str">
        <f t="shared" si="16"/>
        <v/>
      </c>
      <c r="K88" s="61"/>
      <c r="L88" s="166"/>
      <c r="M88" s="105" t="str">
        <f t="shared" si="17"/>
        <v>dag</v>
      </c>
      <c r="N88" s="165"/>
      <c r="O88" s="75" t="str">
        <f t="shared" si="14"/>
        <v/>
      </c>
      <c r="P88" s="63"/>
      <c r="Q88" s="63"/>
      <c r="R88" s="82" t="str">
        <f t="shared" si="18"/>
        <v/>
      </c>
      <c r="S88" s="82" t="str">
        <f t="shared" si="19"/>
        <v/>
      </c>
      <c r="T88" s="82" t="str">
        <f t="shared" si="20"/>
        <v/>
      </c>
      <c r="U88" s="197"/>
    </row>
    <row r="89" spans="1:21" s="77" customFormat="1" ht="12.75" x14ac:dyDescent="0.25">
      <c r="A89" s="81">
        <f>IF(B89="","",COUNTA($B$18:B89))</f>
        <v>72</v>
      </c>
      <c r="B89" s="184" t="s">
        <v>317</v>
      </c>
      <c r="C89" s="119">
        <v>10</v>
      </c>
      <c r="D89" s="110" t="s">
        <v>377</v>
      </c>
      <c r="E89" s="163">
        <v>300</v>
      </c>
      <c r="F89" s="74" t="s">
        <v>19</v>
      </c>
      <c r="G89" s="87" t="str">
        <f t="shared" si="15"/>
        <v/>
      </c>
      <c r="H89" s="87" t="str">
        <f t="shared" si="12"/>
        <v/>
      </c>
      <c r="I89" s="87" t="str">
        <f t="shared" si="13"/>
        <v/>
      </c>
      <c r="J89" s="87" t="str">
        <f t="shared" si="16"/>
        <v/>
      </c>
      <c r="K89" s="61"/>
      <c r="L89" s="166"/>
      <c r="M89" s="105" t="str">
        <f t="shared" si="17"/>
        <v>dag</v>
      </c>
      <c r="N89" s="165"/>
      <c r="O89" s="75" t="str">
        <f t="shared" si="14"/>
        <v/>
      </c>
      <c r="P89" s="63"/>
      <c r="Q89" s="63"/>
      <c r="R89" s="82" t="str">
        <f t="shared" si="18"/>
        <v/>
      </c>
      <c r="S89" s="82" t="str">
        <f t="shared" si="19"/>
        <v/>
      </c>
      <c r="T89" s="82" t="str">
        <f t="shared" si="20"/>
        <v/>
      </c>
      <c r="U89" s="197"/>
    </row>
    <row r="90" spans="1:21" s="77" customFormat="1" ht="12.75" x14ac:dyDescent="0.25">
      <c r="A90" s="81">
        <f>IF(B90="","",COUNTA($B$18:B90))</f>
        <v>73</v>
      </c>
      <c r="B90" s="184" t="s">
        <v>318</v>
      </c>
      <c r="C90" s="119">
        <v>4</v>
      </c>
      <c r="D90" s="110" t="s">
        <v>377</v>
      </c>
      <c r="E90" s="163">
        <v>600</v>
      </c>
      <c r="F90" s="74" t="s">
        <v>19</v>
      </c>
      <c r="G90" s="87" t="str">
        <f t="shared" si="15"/>
        <v/>
      </c>
      <c r="H90" s="87" t="str">
        <f t="shared" si="12"/>
        <v/>
      </c>
      <c r="I90" s="87" t="str">
        <f t="shared" si="13"/>
        <v/>
      </c>
      <c r="J90" s="87" t="str">
        <f t="shared" si="16"/>
        <v/>
      </c>
      <c r="K90" s="61"/>
      <c r="L90" s="166"/>
      <c r="M90" s="105" t="str">
        <f t="shared" si="17"/>
        <v>dag</v>
      </c>
      <c r="N90" s="165"/>
      <c r="O90" s="75" t="str">
        <f t="shared" si="14"/>
        <v/>
      </c>
      <c r="P90" s="63"/>
      <c r="Q90" s="63"/>
      <c r="R90" s="82" t="str">
        <f t="shared" si="18"/>
        <v/>
      </c>
      <c r="S90" s="82" t="str">
        <f t="shared" si="19"/>
        <v/>
      </c>
      <c r="T90" s="82" t="str">
        <f t="shared" si="20"/>
        <v/>
      </c>
      <c r="U90" s="197"/>
    </row>
    <row r="91" spans="1:21" s="77" customFormat="1" ht="12.75" x14ac:dyDescent="0.25">
      <c r="A91" s="81">
        <f>IF(B91="","",COUNTA($B$18:B91))</f>
        <v>74</v>
      </c>
      <c r="B91" s="184" t="s">
        <v>319</v>
      </c>
      <c r="C91" s="119">
        <v>6</v>
      </c>
      <c r="D91" s="110" t="s">
        <v>377</v>
      </c>
      <c r="E91" s="163">
        <v>600</v>
      </c>
      <c r="F91" s="74" t="s">
        <v>19</v>
      </c>
      <c r="G91" s="87" t="str">
        <f t="shared" si="15"/>
        <v/>
      </c>
      <c r="H91" s="87" t="str">
        <f t="shared" si="12"/>
        <v/>
      </c>
      <c r="I91" s="87" t="str">
        <f t="shared" si="13"/>
        <v/>
      </c>
      <c r="J91" s="87" t="str">
        <f t="shared" si="16"/>
        <v/>
      </c>
      <c r="K91" s="61"/>
      <c r="L91" s="166"/>
      <c r="M91" s="105" t="str">
        <f t="shared" si="17"/>
        <v>dag</v>
      </c>
      <c r="N91" s="165"/>
      <c r="O91" s="75" t="str">
        <f t="shared" si="14"/>
        <v/>
      </c>
      <c r="P91" s="63"/>
      <c r="Q91" s="63"/>
      <c r="R91" s="82" t="str">
        <f t="shared" si="18"/>
        <v/>
      </c>
      <c r="S91" s="82" t="str">
        <f t="shared" si="19"/>
        <v/>
      </c>
      <c r="T91" s="82" t="str">
        <f t="shared" si="20"/>
        <v/>
      </c>
      <c r="U91" s="197"/>
    </row>
    <row r="92" spans="1:21" s="77" customFormat="1" ht="12.75" x14ac:dyDescent="0.25">
      <c r="A92" s="81">
        <f>IF(B92="","",COUNTA($B$18:B92))</f>
        <v>75</v>
      </c>
      <c r="B92" s="184" t="s">
        <v>320</v>
      </c>
      <c r="C92" s="119">
        <v>8</v>
      </c>
      <c r="D92" s="110" t="s">
        <v>377</v>
      </c>
      <c r="E92" s="163">
        <v>600</v>
      </c>
      <c r="F92" s="74" t="s">
        <v>19</v>
      </c>
      <c r="G92" s="87" t="str">
        <f t="shared" si="15"/>
        <v/>
      </c>
      <c r="H92" s="87" t="str">
        <f t="shared" si="12"/>
        <v/>
      </c>
      <c r="I92" s="87" t="str">
        <f t="shared" si="13"/>
        <v/>
      </c>
      <c r="J92" s="87" t="str">
        <f t="shared" si="16"/>
        <v/>
      </c>
      <c r="K92" s="61"/>
      <c r="L92" s="166"/>
      <c r="M92" s="105" t="str">
        <f t="shared" si="17"/>
        <v>dag</v>
      </c>
      <c r="N92" s="165"/>
      <c r="O92" s="75" t="str">
        <f t="shared" si="14"/>
        <v/>
      </c>
      <c r="P92" s="63"/>
      <c r="Q92" s="63"/>
      <c r="R92" s="82" t="str">
        <f t="shared" si="18"/>
        <v/>
      </c>
      <c r="S92" s="82" t="str">
        <f t="shared" si="19"/>
        <v/>
      </c>
      <c r="T92" s="82" t="str">
        <f t="shared" si="20"/>
        <v/>
      </c>
      <c r="U92" s="197"/>
    </row>
    <row r="93" spans="1:21" s="77" customFormat="1" ht="12.75" x14ac:dyDescent="0.25">
      <c r="A93" s="81">
        <f>IF(B93="","",COUNTA($B$18:B93))</f>
        <v>76</v>
      </c>
      <c r="B93" s="184" t="s">
        <v>321</v>
      </c>
      <c r="C93" s="119">
        <v>10</v>
      </c>
      <c r="D93" s="110" t="s">
        <v>377</v>
      </c>
      <c r="E93" s="163">
        <v>600</v>
      </c>
      <c r="F93" s="74" t="s">
        <v>19</v>
      </c>
      <c r="G93" s="87" t="str">
        <f t="shared" si="15"/>
        <v/>
      </c>
      <c r="H93" s="87" t="str">
        <f t="shared" si="12"/>
        <v/>
      </c>
      <c r="I93" s="87" t="str">
        <f t="shared" si="13"/>
        <v/>
      </c>
      <c r="J93" s="87" t="str">
        <f t="shared" si="16"/>
        <v/>
      </c>
      <c r="K93" s="61"/>
      <c r="L93" s="166"/>
      <c r="M93" s="105" t="str">
        <f t="shared" si="17"/>
        <v>dag</v>
      </c>
      <c r="N93" s="165"/>
      <c r="O93" s="75" t="str">
        <f t="shared" si="14"/>
        <v/>
      </c>
      <c r="P93" s="63"/>
      <c r="Q93" s="63"/>
      <c r="R93" s="82" t="str">
        <f t="shared" si="18"/>
        <v/>
      </c>
      <c r="S93" s="82" t="str">
        <f t="shared" si="19"/>
        <v/>
      </c>
      <c r="T93" s="82" t="str">
        <f t="shared" si="20"/>
        <v/>
      </c>
      <c r="U93" s="197"/>
    </row>
    <row r="94" spans="1:21" s="77" customFormat="1" ht="12.75" x14ac:dyDescent="0.25">
      <c r="A94" s="81">
        <f>IF(B94="","",COUNTA($B$18:B94))</f>
        <v>77</v>
      </c>
      <c r="B94" s="184" t="s">
        <v>322</v>
      </c>
      <c r="C94" s="119">
        <v>8</v>
      </c>
      <c r="D94" s="110" t="s">
        <v>377</v>
      </c>
      <c r="E94" s="163">
        <v>600</v>
      </c>
      <c r="F94" s="74" t="s">
        <v>19</v>
      </c>
      <c r="G94" s="87" t="str">
        <f t="shared" si="15"/>
        <v/>
      </c>
      <c r="H94" s="87" t="str">
        <f t="shared" si="12"/>
        <v/>
      </c>
      <c r="I94" s="87" t="str">
        <f t="shared" si="13"/>
        <v/>
      </c>
      <c r="J94" s="87" t="str">
        <f t="shared" si="16"/>
        <v/>
      </c>
      <c r="K94" s="61"/>
      <c r="L94" s="166"/>
      <c r="M94" s="105" t="str">
        <f t="shared" si="17"/>
        <v>dag</v>
      </c>
      <c r="N94" s="165"/>
      <c r="O94" s="75" t="str">
        <f t="shared" si="14"/>
        <v/>
      </c>
      <c r="P94" s="63"/>
      <c r="Q94" s="63"/>
      <c r="R94" s="82" t="str">
        <f t="shared" si="18"/>
        <v/>
      </c>
      <c r="S94" s="82" t="str">
        <f t="shared" si="19"/>
        <v/>
      </c>
      <c r="T94" s="82" t="str">
        <f t="shared" si="20"/>
        <v/>
      </c>
      <c r="U94" s="197"/>
    </row>
    <row r="95" spans="1:21" s="77" customFormat="1" ht="12.75" x14ac:dyDescent="0.25">
      <c r="A95" s="81">
        <f>IF(B95="","",COUNTA($B$18:B95))</f>
        <v>78</v>
      </c>
      <c r="B95" s="184" t="s">
        <v>323</v>
      </c>
      <c r="C95" s="119">
        <v>4</v>
      </c>
      <c r="D95" s="110" t="s">
        <v>377</v>
      </c>
      <c r="E95" s="163">
        <v>300</v>
      </c>
      <c r="F95" s="74" t="s">
        <v>19</v>
      </c>
      <c r="G95" s="87" t="str">
        <f t="shared" si="15"/>
        <v/>
      </c>
      <c r="H95" s="87" t="str">
        <f t="shared" si="12"/>
        <v/>
      </c>
      <c r="I95" s="87" t="str">
        <f t="shared" si="13"/>
        <v/>
      </c>
      <c r="J95" s="87" t="str">
        <f t="shared" si="16"/>
        <v/>
      </c>
      <c r="K95" s="61"/>
      <c r="L95" s="166"/>
      <c r="M95" s="105" t="str">
        <f t="shared" si="17"/>
        <v>dag</v>
      </c>
      <c r="N95" s="165"/>
      <c r="O95" s="75" t="str">
        <f t="shared" si="14"/>
        <v/>
      </c>
      <c r="P95" s="63"/>
      <c r="Q95" s="63"/>
      <c r="R95" s="82" t="str">
        <f t="shared" si="18"/>
        <v/>
      </c>
      <c r="S95" s="82" t="str">
        <f t="shared" si="19"/>
        <v/>
      </c>
      <c r="T95" s="82" t="str">
        <f t="shared" si="20"/>
        <v/>
      </c>
      <c r="U95" s="197"/>
    </row>
    <row r="96" spans="1:21" s="77" customFormat="1" ht="12.75" x14ac:dyDescent="0.25">
      <c r="A96" s="81">
        <f>IF(B96="","",COUNTA($B$18:B96))</f>
        <v>79</v>
      </c>
      <c r="B96" s="184" t="s">
        <v>324</v>
      </c>
      <c r="C96" s="119">
        <v>6</v>
      </c>
      <c r="D96" s="110" t="s">
        <v>377</v>
      </c>
      <c r="E96" s="163">
        <v>800</v>
      </c>
      <c r="F96" s="74" t="s">
        <v>19</v>
      </c>
      <c r="G96" s="87" t="str">
        <f t="shared" si="15"/>
        <v/>
      </c>
      <c r="H96" s="87" t="str">
        <f t="shared" si="12"/>
        <v/>
      </c>
      <c r="I96" s="87" t="str">
        <f t="shared" si="13"/>
        <v/>
      </c>
      <c r="J96" s="87" t="str">
        <f t="shared" si="16"/>
        <v/>
      </c>
      <c r="K96" s="61"/>
      <c r="L96" s="166"/>
      <c r="M96" s="105" t="str">
        <f t="shared" si="17"/>
        <v>dag</v>
      </c>
      <c r="N96" s="165"/>
      <c r="O96" s="75" t="str">
        <f t="shared" si="14"/>
        <v/>
      </c>
      <c r="P96" s="63"/>
      <c r="Q96" s="63"/>
      <c r="R96" s="82" t="str">
        <f t="shared" si="18"/>
        <v/>
      </c>
      <c r="S96" s="82" t="str">
        <f t="shared" si="19"/>
        <v/>
      </c>
      <c r="T96" s="82" t="str">
        <f t="shared" si="20"/>
        <v/>
      </c>
      <c r="U96" s="197"/>
    </row>
    <row r="97" spans="1:21" s="77" customFormat="1" ht="12.75" x14ac:dyDescent="0.25">
      <c r="A97" s="81">
        <f>IF(B97="","",COUNTA($B$18:B97))</f>
        <v>80</v>
      </c>
      <c r="B97" s="184" t="s">
        <v>325</v>
      </c>
      <c r="C97" s="119">
        <v>8</v>
      </c>
      <c r="D97" s="110" t="s">
        <v>377</v>
      </c>
      <c r="E97" s="163">
        <v>800</v>
      </c>
      <c r="F97" s="74" t="s">
        <v>19</v>
      </c>
      <c r="G97" s="87" t="str">
        <f t="shared" si="15"/>
        <v/>
      </c>
      <c r="H97" s="87" t="str">
        <f t="shared" si="12"/>
        <v/>
      </c>
      <c r="I97" s="87" t="str">
        <f t="shared" si="13"/>
        <v/>
      </c>
      <c r="J97" s="87" t="str">
        <f t="shared" si="16"/>
        <v/>
      </c>
      <c r="K97" s="61"/>
      <c r="L97" s="166"/>
      <c r="M97" s="105" t="str">
        <f t="shared" si="17"/>
        <v>dag</v>
      </c>
      <c r="N97" s="165"/>
      <c r="O97" s="75" t="str">
        <f t="shared" si="14"/>
        <v/>
      </c>
      <c r="P97" s="63"/>
      <c r="Q97" s="63"/>
      <c r="R97" s="82" t="str">
        <f t="shared" si="18"/>
        <v/>
      </c>
      <c r="S97" s="82" t="str">
        <f t="shared" si="19"/>
        <v/>
      </c>
      <c r="T97" s="82" t="str">
        <f t="shared" si="20"/>
        <v/>
      </c>
      <c r="U97" s="197"/>
    </row>
    <row r="98" spans="1:21" s="77" customFormat="1" ht="12.75" x14ac:dyDescent="0.25">
      <c r="A98" s="81">
        <f>IF(B98="","",COUNTA($B$18:B98))</f>
        <v>81</v>
      </c>
      <c r="B98" s="184" t="s">
        <v>326</v>
      </c>
      <c r="C98" s="119">
        <v>10</v>
      </c>
      <c r="D98" s="110" t="s">
        <v>377</v>
      </c>
      <c r="E98" s="163">
        <v>900</v>
      </c>
      <c r="F98" s="74" t="s">
        <v>19</v>
      </c>
      <c r="G98" s="87" t="str">
        <f t="shared" si="15"/>
        <v/>
      </c>
      <c r="H98" s="87" t="str">
        <f t="shared" si="12"/>
        <v/>
      </c>
      <c r="I98" s="87" t="str">
        <f t="shared" si="13"/>
        <v/>
      </c>
      <c r="J98" s="87" t="str">
        <f t="shared" si="16"/>
        <v/>
      </c>
      <c r="K98" s="61"/>
      <c r="L98" s="166"/>
      <c r="M98" s="105" t="str">
        <f t="shared" si="17"/>
        <v>dag</v>
      </c>
      <c r="N98" s="165"/>
      <c r="O98" s="75" t="str">
        <f t="shared" si="14"/>
        <v/>
      </c>
      <c r="P98" s="63"/>
      <c r="Q98" s="63"/>
      <c r="R98" s="82" t="str">
        <f t="shared" si="18"/>
        <v/>
      </c>
      <c r="S98" s="82" t="str">
        <f t="shared" si="19"/>
        <v/>
      </c>
      <c r="T98" s="82" t="str">
        <f t="shared" si="20"/>
        <v/>
      </c>
      <c r="U98" s="197"/>
    </row>
    <row r="99" spans="1:21" s="77" customFormat="1" ht="12.75" x14ac:dyDescent="0.25">
      <c r="A99" s="81">
        <f>IF(B99="","",COUNTA($B$18:B99))</f>
        <v>82</v>
      </c>
      <c r="B99" s="184" t="s">
        <v>327</v>
      </c>
      <c r="C99" s="119">
        <v>4</v>
      </c>
      <c r="D99" s="110" t="s">
        <v>377</v>
      </c>
      <c r="E99" s="163">
        <v>200</v>
      </c>
      <c r="F99" s="74" t="s">
        <v>19</v>
      </c>
      <c r="G99" s="87" t="str">
        <f t="shared" si="15"/>
        <v/>
      </c>
      <c r="H99" s="87" t="str">
        <f t="shared" si="12"/>
        <v/>
      </c>
      <c r="I99" s="87" t="str">
        <f t="shared" si="13"/>
        <v/>
      </c>
      <c r="J99" s="87" t="str">
        <f t="shared" si="16"/>
        <v/>
      </c>
      <c r="K99" s="61"/>
      <c r="L99" s="166"/>
      <c r="M99" s="105" t="str">
        <f t="shared" si="17"/>
        <v>dag</v>
      </c>
      <c r="N99" s="165"/>
      <c r="O99" s="75" t="str">
        <f t="shared" si="14"/>
        <v/>
      </c>
      <c r="P99" s="63"/>
      <c r="Q99" s="63"/>
      <c r="R99" s="82" t="str">
        <f t="shared" si="18"/>
        <v/>
      </c>
      <c r="S99" s="82" t="str">
        <f t="shared" si="19"/>
        <v/>
      </c>
      <c r="T99" s="82" t="str">
        <f t="shared" si="20"/>
        <v/>
      </c>
      <c r="U99" s="197"/>
    </row>
    <row r="100" spans="1:21" s="77" customFormat="1" ht="12.75" x14ac:dyDescent="0.25">
      <c r="A100" s="81">
        <f>IF(B100="","",COUNTA($B$18:B100))</f>
        <v>83</v>
      </c>
      <c r="B100" s="184" t="s">
        <v>328</v>
      </c>
      <c r="C100" s="119">
        <v>6</v>
      </c>
      <c r="D100" s="110" t="s">
        <v>377</v>
      </c>
      <c r="E100" s="163">
        <v>1000</v>
      </c>
      <c r="F100" s="74" t="s">
        <v>19</v>
      </c>
      <c r="G100" s="87" t="str">
        <f t="shared" si="15"/>
        <v/>
      </c>
      <c r="H100" s="87" t="str">
        <f t="shared" si="12"/>
        <v/>
      </c>
      <c r="I100" s="87" t="str">
        <f t="shared" si="13"/>
        <v/>
      </c>
      <c r="J100" s="87" t="str">
        <f t="shared" si="16"/>
        <v/>
      </c>
      <c r="K100" s="61"/>
      <c r="L100" s="166"/>
      <c r="M100" s="105" t="str">
        <f t="shared" si="17"/>
        <v>dag</v>
      </c>
      <c r="N100" s="165"/>
      <c r="O100" s="75" t="str">
        <f t="shared" si="14"/>
        <v/>
      </c>
      <c r="P100" s="63"/>
      <c r="Q100" s="63"/>
      <c r="R100" s="82" t="str">
        <f t="shared" si="18"/>
        <v/>
      </c>
      <c r="S100" s="82" t="str">
        <f t="shared" si="19"/>
        <v/>
      </c>
      <c r="T100" s="82" t="str">
        <f t="shared" si="20"/>
        <v/>
      </c>
      <c r="U100" s="197"/>
    </row>
    <row r="101" spans="1:21" s="77" customFormat="1" ht="12.75" x14ac:dyDescent="0.25">
      <c r="A101" s="81">
        <f>IF(B101="","",COUNTA($B$18:B101))</f>
        <v>84</v>
      </c>
      <c r="B101" s="184" t="s">
        <v>329</v>
      </c>
      <c r="C101" s="119">
        <v>8</v>
      </c>
      <c r="D101" s="110" t="s">
        <v>377</v>
      </c>
      <c r="E101" s="163">
        <v>300</v>
      </c>
      <c r="F101" s="74" t="s">
        <v>19</v>
      </c>
      <c r="G101" s="87" t="str">
        <f t="shared" si="15"/>
        <v/>
      </c>
      <c r="H101" s="87" t="str">
        <f t="shared" si="12"/>
        <v/>
      </c>
      <c r="I101" s="87" t="str">
        <f t="shared" si="13"/>
        <v/>
      </c>
      <c r="J101" s="87" t="str">
        <f t="shared" si="16"/>
        <v/>
      </c>
      <c r="K101" s="61"/>
      <c r="L101" s="166"/>
      <c r="M101" s="105" t="str">
        <f t="shared" si="17"/>
        <v>dag</v>
      </c>
      <c r="N101" s="165"/>
      <c r="O101" s="75" t="str">
        <f t="shared" si="14"/>
        <v/>
      </c>
      <c r="P101" s="63"/>
      <c r="Q101" s="63"/>
      <c r="R101" s="82" t="str">
        <f t="shared" si="18"/>
        <v/>
      </c>
      <c r="S101" s="82" t="str">
        <f t="shared" si="19"/>
        <v/>
      </c>
      <c r="T101" s="82" t="str">
        <f t="shared" si="20"/>
        <v/>
      </c>
      <c r="U101" s="197"/>
    </row>
    <row r="102" spans="1:21" s="77" customFormat="1" ht="12.75" x14ac:dyDescent="0.25">
      <c r="A102" s="81">
        <f>IF(B102="","",COUNTA($B$18:B102))</f>
        <v>85</v>
      </c>
      <c r="B102" s="184" t="s">
        <v>330</v>
      </c>
      <c r="C102" s="119">
        <v>10</v>
      </c>
      <c r="D102" s="110" t="s">
        <v>377</v>
      </c>
      <c r="E102" s="163">
        <v>200</v>
      </c>
      <c r="F102" s="74" t="s">
        <v>19</v>
      </c>
      <c r="G102" s="87" t="str">
        <f t="shared" si="15"/>
        <v/>
      </c>
      <c r="H102" s="87" t="str">
        <f t="shared" si="12"/>
        <v/>
      </c>
      <c r="I102" s="87" t="str">
        <f t="shared" si="13"/>
        <v/>
      </c>
      <c r="J102" s="87" t="str">
        <f t="shared" si="16"/>
        <v/>
      </c>
      <c r="K102" s="61"/>
      <c r="L102" s="166"/>
      <c r="M102" s="105" t="str">
        <f t="shared" si="17"/>
        <v>dag</v>
      </c>
      <c r="N102" s="165"/>
      <c r="O102" s="75" t="str">
        <f t="shared" si="14"/>
        <v/>
      </c>
      <c r="P102" s="63"/>
      <c r="Q102" s="63"/>
      <c r="R102" s="82" t="str">
        <f t="shared" si="18"/>
        <v/>
      </c>
      <c r="S102" s="82" t="str">
        <f t="shared" si="19"/>
        <v/>
      </c>
      <c r="T102" s="82" t="str">
        <f t="shared" si="20"/>
        <v/>
      </c>
      <c r="U102" s="197"/>
    </row>
    <row r="103" spans="1:21" s="77" customFormat="1" ht="12.75" x14ac:dyDescent="0.25">
      <c r="A103" s="81">
        <f>IF(B103="","",COUNTA($B$18:B103))</f>
        <v>86</v>
      </c>
      <c r="B103" s="184" t="s">
        <v>331</v>
      </c>
      <c r="C103" s="119">
        <v>4</v>
      </c>
      <c r="D103" s="110" t="s">
        <v>377</v>
      </c>
      <c r="E103" s="163">
        <v>100</v>
      </c>
      <c r="F103" s="74" t="s">
        <v>19</v>
      </c>
      <c r="G103" s="87" t="str">
        <f t="shared" si="15"/>
        <v/>
      </c>
      <c r="H103" s="87" t="str">
        <f t="shared" si="12"/>
        <v/>
      </c>
      <c r="I103" s="87" t="str">
        <f t="shared" si="13"/>
        <v/>
      </c>
      <c r="J103" s="87" t="str">
        <f t="shared" si="16"/>
        <v/>
      </c>
      <c r="K103" s="61"/>
      <c r="L103" s="166"/>
      <c r="M103" s="105" t="str">
        <f t="shared" si="17"/>
        <v>dag</v>
      </c>
      <c r="N103" s="165"/>
      <c r="O103" s="75" t="str">
        <f t="shared" si="14"/>
        <v/>
      </c>
      <c r="P103" s="63"/>
      <c r="Q103" s="63"/>
      <c r="R103" s="82" t="str">
        <f t="shared" si="18"/>
        <v/>
      </c>
      <c r="S103" s="82" t="str">
        <f t="shared" si="19"/>
        <v/>
      </c>
      <c r="T103" s="82" t="str">
        <f t="shared" si="20"/>
        <v/>
      </c>
      <c r="U103" s="197"/>
    </row>
    <row r="104" spans="1:21" s="77" customFormat="1" ht="12.75" x14ac:dyDescent="0.25">
      <c r="A104" s="81">
        <f>IF(B104="","",COUNTA($B$18:B104))</f>
        <v>87</v>
      </c>
      <c r="B104" s="184" t="s">
        <v>332</v>
      </c>
      <c r="C104" s="119">
        <v>6</v>
      </c>
      <c r="D104" s="110" t="s">
        <v>377</v>
      </c>
      <c r="E104" s="163">
        <v>200</v>
      </c>
      <c r="F104" s="74" t="s">
        <v>19</v>
      </c>
      <c r="G104" s="87" t="str">
        <f t="shared" si="15"/>
        <v/>
      </c>
      <c r="H104" s="87" t="str">
        <f t="shared" si="12"/>
        <v/>
      </c>
      <c r="I104" s="87" t="str">
        <f t="shared" si="13"/>
        <v/>
      </c>
      <c r="J104" s="87" t="str">
        <f t="shared" si="16"/>
        <v/>
      </c>
      <c r="K104" s="61"/>
      <c r="L104" s="166"/>
      <c r="M104" s="105" t="str">
        <f t="shared" si="17"/>
        <v>dag</v>
      </c>
      <c r="N104" s="165"/>
      <c r="O104" s="75" t="str">
        <f t="shared" si="14"/>
        <v/>
      </c>
      <c r="P104" s="63"/>
      <c r="Q104" s="63"/>
      <c r="R104" s="82" t="str">
        <f t="shared" si="18"/>
        <v/>
      </c>
      <c r="S104" s="82" t="str">
        <f t="shared" si="19"/>
        <v/>
      </c>
      <c r="T104" s="82" t="str">
        <f t="shared" si="20"/>
        <v/>
      </c>
      <c r="U104" s="197"/>
    </row>
    <row r="105" spans="1:21" s="77" customFormat="1" ht="12.75" x14ac:dyDescent="0.25">
      <c r="A105" s="81">
        <f>IF(B105="","",COUNTA($B$18:B105))</f>
        <v>88</v>
      </c>
      <c r="B105" s="184" t="s">
        <v>333</v>
      </c>
      <c r="C105" s="119">
        <v>8</v>
      </c>
      <c r="D105" s="110" t="s">
        <v>377</v>
      </c>
      <c r="E105" s="163">
        <v>200</v>
      </c>
      <c r="F105" s="74" t="s">
        <v>19</v>
      </c>
      <c r="G105" s="87" t="str">
        <f t="shared" si="15"/>
        <v/>
      </c>
      <c r="H105" s="87" t="str">
        <f t="shared" si="12"/>
        <v/>
      </c>
      <c r="I105" s="87" t="str">
        <f t="shared" si="13"/>
        <v/>
      </c>
      <c r="J105" s="87" t="str">
        <f t="shared" si="16"/>
        <v/>
      </c>
      <c r="K105" s="61"/>
      <c r="L105" s="166"/>
      <c r="M105" s="105" t="str">
        <f t="shared" si="17"/>
        <v>dag</v>
      </c>
      <c r="N105" s="165"/>
      <c r="O105" s="75" t="str">
        <f t="shared" si="14"/>
        <v/>
      </c>
      <c r="P105" s="63"/>
      <c r="Q105" s="63"/>
      <c r="R105" s="82" t="str">
        <f t="shared" si="18"/>
        <v/>
      </c>
      <c r="S105" s="82" t="str">
        <f t="shared" si="19"/>
        <v/>
      </c>
      <c r="T105" s="82" t="str">
        <f t="shared" si="20"/>
        <v/>
      </c>
      <c r="U105" s="197"/>
    </row>
    <row r="106" spans="1:21" s="77" customFormat="1" ht="12.75" x14ac:dyDescent="0.25">
      <c r="A106" s="81">
        <f>IF(B106="","",COUNTA($B$18:B106))</f>
        <v>89</v>
      </c>
      <c r="B106" s="184" t="s">
        <v>334</v>
      </c>
      <c r="C106" s="119">
        <v>10</v>
      </c>
      <c r="D106" s="110" t="s">
        <v>377</v>
      </c>
      <c r="E106" s="163">
        <v>300</v>
      </c>
      <c r="F106" s="74" t="s">
        <v>19</v>
      </c>
      <c r="G106" s="87" t="str">
        <f t="shared" si="15"/>
        <v/>
      </c>
      <c r="H106" s="87" t="str">
        <f t="shared" si="12"/>
        <v/>
      </c>
      <c r="I106" s="87" t="str">
        <f t="shared" si="13"/>
        <v/>
      </c>
      <c r="J106" s="87" t="str">
        <f t="shared" si="16"/>
        <v/>
      </c>
      <c r="K106" s="61"/>
      <c r="L106" s="166"/>
      <c r="M106" s="105" t="str">
        <f t="shared" si="17"/>
        <v>dag</v>
      </c>
      <c r="N106" s="165"/>
      <c r="O106" s="75" t="str">
        <f t="shared" si="14"/>
        <v/>
      </c>
      <c r="P106" s="63"/>
      <c r="Q106" s="63"/>
      <c r="R106" s="82" t="str">
        <f t="shared" si="18"/>
        <v/>
      </c>
      <c r="S106" s="82" t="str">
        <f t="shared" si="19"/>
        <v/>
      </c>
      <c r="T106" s="82" t="str">
        <f t="shared" si="20"/>
        <v/>
      </c>
      <c r="U106" s="197"/>
    </row>
    <row r="107" spans="1:21" s="77" customFormat="1" ht="12.75" x14ac:dyDescent="0.25">
      <c r="A107" s="81">
        <f>IF(B107="","",COUNTA($B$18:B107))</f>
        <v>90</v>
      </c>
      <c r="B107" s="184" t="s">
        <v>335</v>
      </c>
      <c r="C107" s="119">
        <v>4</v>
      </c>
      <c r="D107" s="110" t="s">
        <v>377</v>
      </c>
      <c r="E107" s="163">
        <v>300</v>
      </c>
      <c r="F107" s="74" t="s">
        <v>19</v>
      </c>
      <c r="G107" s="87" t="str">
        <f t="shared" si="15"/>
        <v/>
      </c>
      <c r="H107" s="87" t="str">
        <f t="shared" si="12"/>
        <v/>
      </c>
      <c r="I107" s="87" t="str">
        <f t="shared" si="13"/>
        <v/>
      </c>
      <c r="J107" s="87" t="str">
        <f t="shared" si="16"/>
        <v/>
      </c>
      <c r="K107" s="61"/>
      <c r="L107" s="166"/>
      <c r="M107" s="105" t="str">
        <f t="shared" si="17"/>
        <v>dag</v>
      </c>
      <c r="N107" s="165"/>
      <c r="O107" s="75" t="str">
        <f t="shared" si="14"/>
        <v/>
      </c>
      <c r="P107" s="63"/>
      <c r="Q107" s="63"/>
      <c r="R107" s="82" t="str">
        <f t="shared" si="18"/>
        <v/>
      </c>
      <c r="S107" s="82" t="str">
        <f t="shared" si="19"/>
        <v/>
      </c>
      <c r="T107" s="82" t="str">
        <f t="shared" si="20"/>
        <v/>
      </c>
      <c r="U107" s="197"/>
    </row>
    <row r="108" spans="1:21" s="77" customFormat="1" ht="12.75" x14ac:dyDescent="0.25">
      <c r="A108" s="81">
        <f>IF(B108="","",COUNTA($B$18:B108))</f>
        <v>91</v>
      </c>
      <c r="B108" s="184" t="s">
        <v>336</v>
      </c>
      <c r="C108" s="119">
        <v>6</v>
      </c>
      <c r="D108" s="110" t="s">
        <v>377</v>
      </c>
      <c r="E108" s="163">
        <v>300</v>
      </c>
      <c r="F108" s="74" t="s">
        <v>19</v>
      </c>
      <c r="G108" s="87" t="str">
        <f t="shared" si="15"/>
        <v/>
      </c>
      <c r="H108" s="87" t="str">
        <f t="shared" si="12"/>
        <v/>
      </c>
      <c r="I108" s="87" t="str">
        <f t="shared" si="13"/>
        <v/>
      </c>
      <c r="J108" s="87" t="str">
        <f t="shared" si="16"/>
        <v/>
      </c>
      <c r="K108" s="61"/>
      <c r="L108" s="166"/>
      <c r="M108" s="105" t="str">
        <f t="shared" si="17"/>
        <v>dag</v>
      </c>
      <c r="N108" s="165"/>
      <c r="O108" s="75" t="str">
        <f t="shared" si="14"/>
        <v/>
      </c>
      <c r="P108" s="63"/>
      <c r="Q108" s="63"/>
      <c r="R108" s="82" t="str">
        <f t="shared" si="18"/>
        <v/>
      </c>
      <c r="S108" s="82" t="str">
        <f t="shared" si="19"/>
        <v/>
      </c>
      <c r="T108" s="82" t="str">
        <f t="shared" si="20"/>
        <v/>
      </c>
      <c r="U108" s="197"/>
    </row>
    <row r="109" spans="1:21" s="77" customFormat="1" ht="12.75" x14ac:dyDescent="0.25">
      <c r="A109" s="81">
        <f>IF(B109="","",COUNTA($B$18:B109))</f>
        <v>92</v>
      </c>
      <c r="B109" s="184" t="s">
        <v>337</v>
      </c>
      <c r="C109" s="119">
        <v>8</v>
      </c>
      <c r="D109" s="110" t="s">
        <v>377</v>
      </c>
      <c r="E109" s="163">
        <v>600</v>
      </c>
      <c r="F109" s="74" t="s">
        <v>19</v>
      </c>
      <c r="G109" s="87" t="str">
        <f t="shared" si="15"/>
        <v/>
      </c>
      <c r="H109" s="87" t="str">
        <f t="shared" si="12"/>
        <v/>
      </c>
      <c r="I109" s="87" t="str">
        <f t="shared" si="13"/>
        <v/>
      </c>
      <c r="J109" s="87" t="str">
        <f t="shared" si="16"/>
        <v/>
      </c>
      <c r="K109" s="61"/>
      <c r="L109" s="166"/>
      <c r="M109" s="105" t="str">
        <f t="shared" si="17"/>
        <v>dag</v>
      </c>
      <c r="N109" s="165"/>
      <c r="O109" s="75" t="str">
        <f t="shared" si="14"/>
        <v/>
      </c>
      <c r="P109" s="63"/>
      <c r="Q109" s="63"/>
      <c r="R109" s="82" t="str">
        <f t="shared" si="18"/>
        <v/>
      </c>
      <c r="S109" s="82" t="str">
        <f t="shared" si="19"/>
        <v/>
      </c>
      <c r="T109" s="82" t="str">
        <f t="shared" si="20"/>
        <v/>
      </c>
      <c r="U109" s="197"/>
    </row>
    <row r="110" spans="1:21" s="77" customFormat="1" ht="12.75" x14ac:dyDescent="0.25">
      <c r="A110" s="81">
        <f>IF(B110="","",COUNTA($B$18:B110))</f>
        <v>93</v>
      </c>
      <c r="B110" s="184" t="s">
        <v>338</v>
      </c>
      <c r="C110" s="119">
        <v>10</v>
      </c>
      <c r="D110" s="110" t="s">
        <v>377</v>
      </c>
      <c r="E110" s="163">
        <v>600</v>
      </c>
      <c r="F110" s="74" t="s">
        <v>19</v>
      </c>
      <c r="G110" s="87" t="str">
        <f t="shared" si="15"/>
        <v/>
      </c>
      <c r="H110" s="87" t="str">
        <f t="shared" si="12"/>
        <v/>
      </c>
      <c r="I110" s="87" t="str">
        <f t="shared" si="13"/>
        <v/>
      </c>
      <c r="J110" s="87" t="str">
        <f t="shared" si="16"/>
        <v/>
      </c>
      <c r="K110" s="61"/>
      <c r="L110" s="166"/>
      <c r="M110" s="105" t="str">
        <f t="shared" si="17"/>
        <v>dag</v>
      </c>
      <c r="N110" s="165"/>
      <c r="O110" s="75" t="str">
        <f t="shared" si="14"/>
        <v/>
      </c>
      <c r="P110" s="63"/>
      <c r="Q110" s="63"/>
      <c r="R110" s="82" t="str">
        <f t="shared" si="18"/>
        <v/>
      </c>
      <c r="S110" s="82" t="str">
        <f t="shared" si="19"/>
        <v/>
      </c>
      <c r="T110" s="82" t="str">
        <f t="shared" si="20"/>
        <v/>
      </c>
      <c r="U110" s="197"/>
    </row>
    <row r="111" spans="1:21" s="77" customFormat="1" ht="12.75" x14ac:dyDescent="0.25">
      <c r="A111" s="81">
        <f>IF(B111="","",COUNTA($B$18:B111))</f>
        <v>94</v>
      </c>
      <c r="B111" s="184" t="s">
        <v>339</v>
      </c>
      <c r="C111" s="119">
        <v>4</v>
      </c>
      <c r="D111" s="110" t="s">
        <v>377</v>
      </c>
      <c r="E111" s="163">
        <v>200</v>
      </c>
      <c r="F111" s="74" t="s">
        <v>19</v>
      </c>
      <c r="G111" s="87" t="str">
        <f t="shared" si="15"/>
        <v/>
      </c>
      <c r="H111" s="87" t="str">
        <f t="shared" si="12"/>
        <v/>
      </c>
      <c r="I111" s="87" t="str">
        <f t="shared" si="13"/>
        <v/>
      </c>
      <c r="J111" s="87" t="str">
        <f t="shared" si="16"/>
        <v/>
      </c>
      <c r="K111" s="61"/>
      <c r="L111" s="166"/>
      <c r="M111" s="105" t="str">
        <f t="shared" si="17"/>
        <v>dag</v>
      </c>
      <c r="N111" s="165"/>
      <c r="O111" s="75" t="str">
        <f t="shared" si="14"/>
        <v/>
      </c>
      <c r="P111" s="63"/>
      <c r="Q111" s="63"/>
      <c r="R111" s="82" t="str">
        <f t="shared" si="18"/>
        <v/>
      </c>
      <c r="S111" s="82" t="str">
        <f t="shared" si="19"/>
        <v/>
      </c>
      <c r="T111" s="82" t="str">
        <f t="shared" si="20"/>
        <v/>
      </c>
      <c r="U111" s="197"/>
    </row>
    <row r="112" spans="1:21" s="77" customFormat="1" ht="12.75" x14ac:dyDescent="0.25">
      <c r="A112" s="81">
        <f>IF(B112="","",COUNTA($B$18:B112))</f>
        <v>95</v>
      </c>
      <c r="B112" s="184" t="s">
        <v>340</v>
      </c>
      <c r="C112" s="119">
        <v>6</v>
      </c>
      <c r="D112" s="110" t="s">
        <v>377</v>
      </c>
      <c r="E112" s="163">
        <v>200</v>
      </c>
      <c r="F112" s="74" t="s">
        <v>19</v>
      </c>
      <c r="G112" s="87" t="str">
        <f t="shared" si="15"/>
        <v/>
      </c>
      <c r="H112" s="87" t="str">
        <f t="shared" si="12"/>
        <v/>
      </c>
      <c r="I112" s="87" t="str">
        <f t="shared" si="13"/>
        <v/>
      </c>
      <c r="J112" s="87" t="str">
        <f t="shared" si="16"/>
        <v/>
      </c>
      <c r="K112" s="61"/>
      <c r="L112" s="166"/>
      <c r="M112" s="105" t="str">
        <f t="shared" si="17"/>
        <v>dag</v>
      </c>
      <c r="N112" s="165"/>
      <c r="O112" s="75" t="str">
        <f t="shared" si="14"/>
        <v/>
      </c>
      <c r="P112" s="63"/>
      <c r="Q112" s="63"/>
      <c r="R112" s="82" t="str">
        <f t="shared" si="18"/>
        <v/>
      </c>
      <c r="S112" s="82" t="str">
        <f t="shared" si="19"/>
        <v/>
      </c>
      <c r="T112" s="82" t="str">
        <f t="shared" si="20"/>
        <v/>
      </c>
      <c r="U112" s="197"/>
    </row>
    <row r="113" spans="1:21" s="77" customFormat="1" ht="12.75" x14ac:dyDescent="0.25">
      <c r="A113" s="81">
        <f>IF(B113="","",COUNTA($B$18:B113))</f>
        <v>96</v>
      </c>
      <c r="B113" s="184" t="s">
        <v>341</v>
      </c>
      <c r="C113" s="119">
        <v>8</v>
      </c>
      <c r="D113" s="110" t="s">
        <v>377</v>
      </c>
      <c r="E113" s="163">
        <v>300</v>
      </c>
      <c r="F113" s="74" t="s">
        <v>19</v>
      </c>
      <c r="G113" s="87" t="str">
        <f t="shared" si="15"/>
        <v/>
      </c>
      <c r="H113" s="87" t="str">
        <f t="shared" si="12"/>
        <v/>
      </c>
      <c r="I113" s="87" t="str">
        <f t="shared" si="13"/>
        <v/>
      </c>
      <c r="J113" s="87" t="str">
        <f t="shared" si="16"/>
        <v/>
      </c>
      <c r="K113" s="61"/>
      <c r="L113" s="166"/>
      <c r="M113" s="105" t="str">
        <f t="shared" si="17"/>
        <v>dag</v>
      </c>
      <c r="N113" s="165"/>
      <c r="O113" s="75" t="str">
        <f t="shared" si="14"/>
        <v/>
      </c>
      <c r="P113" s="63"/>
      <c r="Q113" s="63"/>
      <c r="R113" s="82" t="str">
        <f t="shared" si="18"/>
        <v/>
      </c>
      <c r="S113" s="82" t="str">
        <f t="shared" si="19"/>
        <v/>
      </c>
      <c r="T113" s="82" t="str">
        <f t="shared" si="20"/>
        <v/>
      </c>
      <c r="U113" s="197"/>
    </row>
    <row r="114" spans="1:21" s="77" customFormat="1" ht="12.75" x14ac:dyDescent="0.25">
      <c r="A114" s="81">
        <f>IF(B114="","",COUNTA($B$18:B114))</f>
        <v>97</v>
      </c>
      <c r="B114" s="184" t="s">
        <v>342</v>
      </c>
      <c r="C114" s="119">
        <v>10</v>
      </c>
      <c r="D114" s="110" t="s">
        <v>377</v>
      </c>
      <c r="E114" s="163">
        <v>200</v>
      </c>
      <c r="F114" s="74" t="s">
        <v>19</v>
      </c>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dag</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x14ac:dyDescent="0.25">
      <c r="A115" s="81">
        <f>IF(B115="","",COUNTA($B$18:B115))</f>
        <v>98</v>
      </c>
      <c r="B115" s="184" t="s">
        <v>343</v>
      </c>
      <c r="C115" s="119">
        <v>4</v>
      </c>
      <c r="D115" s="110" t="s">
        <v>377</v>
      </c>
      <c r="E115" s="163">
        <v>100</v>
      </c>
      <c r="F115" s="74" t="s">
        <v>19</v>
      </c>
      <c r="G115" s="87" t="str">
        <f t="shared" si="15"/>
        <v/>
      </c>
      <c r="H115" s="87" t="str">
        <f t="shared" si="21"/>
        <v/>
      </c>
      <c r="I115" s="87" t="str">
        <f t="shared" si="22"/>
        <v/>
      </c>
      <c r="J115" s="87" t="str">
        <f t="shared" si="16"/>
        <v/>
      </c>
      <c r="K115" s="61"/>
      <c r="L115" s="166"/>
      <c r="M115" s="105" t="str">
        <f t="shared" si="17"/>
        <v>dag</v>
      </c>
      <c r="N115" s="165"/>
      <c r="O115" s="75" t="str">
        <f t="shared" si="23"/>
        <v/>
      </c>
      <c r="P115" s="63"/>
      <c r="Q115" s="63"/>
      <c r="R115" s="82" t="str">
        <f t="shared" si="18"/>
        <v/>
      </c>
      <c r="S115" s="82" t="str">
        <f t="shared" si="19"/>
        <v/>
      </c>
      <c r="T115" s="82" t="str">
        <f t="shared" si="20"/>
        <v/>
      </c>
      <c r="U115" s="197"/>
    </row>
    <row r="116" spans="1:21" s="77" customFormat="1" ht="12.75" x14ac:dyDescent="0.25">
      <c r="A116" s="81">
        <f>IF(B116="","",COUNTA($B$18:B116))</f>
        <v>99</v>
      </c>
      <c r="B116" s="184" t="s">
        <v>344</v>
      </c>
      <c r="C116" s="119">
        <v>6</v>
      </c>
      <c r="D116" s="110" t="s">
        <v>377</v>
      </c>
      <c r="E116" s="163">
        <v>200</v>
      </c>
      <c r="F116" s="74" t="s">
        <v>19</v>
      </c>
      <c r="G116" s="87" t="str">
        <f t="shared" si="15"/>
        <v/>
      </c>
      <c r="H116" s="87" t="str">
        <f t="shared" si="21"/>
        <v/>
      </c>
      <c r="I116" s="87" t="str">
        <f t="shared" si="22"/>
        <v/>
      </c>
      <c r="J116" s="87" t="str">
        <f t="shared" si="16"/>
        <v/>
      </c>
      <c r="K116" s="61"/>
      <c r="L116" s="166"/>
      <c r="M116" s="105" t="str">
        <f t="shared" si="17"/>
        <v>dag</v>
      </c>
      <c r="N116" s="165"/>
      <c r="O116" s="75" t="str">
        <f t="shared" si="23"/>
        <v/>
      </c>
      <c r="P116" s="63"/>
      <c r="Q116" s="63"/>
      <c r="R116" s="82" t="str">
        <f t="shared" si="18"/>
        <v/>
      </c>
      <c r="S116" s="82" t="str">
        <f t="shared" si="19"/>
        <v/>
      </c>
      <c r="T116" s="82" t="str">
        <f t="shared" si="20"/>
        <v/>
      </c>
      <c r="U116" s="197"/>
    </row>
    <row r="117" spans="1:21" s="77" customFormat="1" ht="12.75" x14ac:dyDescent="0.25">
      <c r="A117" s="81">
        <f>IF(B117="","",COUNTA($B$18:B117))</f>
        <v>100</v>
      </c>
      <c r="B117" s="184" t="s">
        <v>345</v>
      </c>
      <c r="C117" s="119">
        <v>8</v>
      </c>
      <c r="D117" s="110" t="s">
        <v>377</v>
      </c>
      <c r="E117" s="163">
        <v>300</v>
      </c>
      <c r="F117" s="74" t="s">
        <v>19</v>
      </c>
      <c r="G117" s="87" t="str">
        <f t="shared" si="15"/>
        <v/>
      </c>
      <c r="H117" s="87" t="str">
        <f t="shared" si="21"/>
        <v/>
      </c>
      <c r="I117" s="87" t="str">
        <f t="shared" si="22"/>
        <v/>
      </c>
      <c r="J117" s="87" t="str">
        <f t="shared" si="16"/>
        <v/>
      </c>
      <c r="K117" s="61"/>
      <c r="L117" s="166"/>
      <c r="M117" s="105" t="str">
        <f t="shared" si="17"/>
        <v>dag</v>
      </c>
      <c r="N117" s="165"/>
      <c r="O117" s="75" t="str">
        <f t="shared" si="23"/>
        <v/>
      </c>
      <c r="P117" s="63"/>
      <c r="Q117" s="63"/>
      <c r="R117" s="82" t="str">
        <f t="shared" si="18"/>
        <v/>
      </c>
      <c r="S117" s="82" t="str">
        <f t="shared" si="19"/>
        <v/>
      </c>
      <c r="T117" s="82" t="str">
        <f t="shared" si="20"/>
        <v/>
      </c>
      <c r="U117" s="197"/>
    </row>
    <row r="118" spans="1:21" s="77" customFormat="1" ht="12.75" x14ac:dyDescent="0.25">
      <c r="A118" s="81">
        <f>IF(B118="","",COUNTA($B$18:B118))</f>
        <v>101</v>
      </c>
      <c r="B118" s="184" t="s">
        <v>346</v>
      </c>
      <c r="C118" s="119">
        <v>10</v>
      </c>
      <c r="D118" s="110" t="s">
        <v>377</v>
      </c>
      <c r="E118" s="163">
        <v>300</v>
      </c>
      <c r="F118" s="74" t="s">
        <v>19</v>
      </c>
      <c r="G118" s="87" t="str">
        <f t="shared" si="15"/>
        <v/>
      </c>
      <c r="H118" s="87" t="str">
        <f t="shared" si="21"/>
        <v/>
      </c>
      <c r="I118" s="87" t="str">
        <f t="shared" si="22"/>
        <v/>
      </c>
      <c r="J118" s="87" t="str">
        <f t="shared" si="16"/>
        <v/>
      </c>
      <c r="K118" s="61"/>
      <c r="L118" s="166"/>
      <c r="M118" s="105" t="str">
        <f t="shared" si="17"/>
        <v>dag</v>
      </c>
      <c r="N118" s="165"/>
      <c r="O118" s="75" t="str">
        <f t="shared" si="23"/>
        <v/>
      </c>
      <c r="P118" s="63"/>
      <c r="Q118" s="63"/>
      <c r="R118" s="82" t="str">
        <f t="shared" si="18"/>
        <v/>
      </c>
      <c r="S118" s="82" t="str">
        <f t="shared" si="19"/>
        <v/>
      </c>
      <c r="T118" s="82" t="str">
        <f t="shared" si="20"/>
        <v/>
      </c>
      <c r="U118" s="197"/>
    </row>
    <row r="119" spans="1:21" s="77" customFormat="1" ht="12.75" x14ac:dyDescent="0.25">
      <c r="A119" s="81">
        <f>IF(B119="","",COUNTA($B$18:B119))</f>
        <v>102</v>
      </c>
      <c r="B119" s="184" t="s">
        <v>347</v>
      </c>
      <c r="C119" s="119">
        <v>4</v>
      </c>
      <c r="D119" s="110" t="s">
        <v>377</v>
      </c>
      <c r="E119" s="163">
        <v>200</v>
      </c>
      <c r="F119" s="74" t="s">
        <v>19</v>
      </c>
      <c r="G119" s="87" t="str">
        <f t="shared" si="15"/>
        <v/>
      </c>
      <c r="H119" s="87" t="str">
        <f t="shared" si="21"/>
        <v/>
      </c>
      <c r="I119" s="87" t="str">
        <f t="shared" si="22"/>
        <v/>
      </c>
      <c r="J119" s="87" t="str">
        <f t="shared" si="16"/>
        <v/>
      </c>
      <c r="K119" s="61"/>
      <c r="L119" s="166"/>
      <c r="M119" s="105" t="str">
        <f t="shared" si="17"/>
        <v>dag</v>
      </c>
      <c r="N119" s="165"/>
      <c r="O119" s="75" t="str">
        <f t="shared" si="23"/>
        <v/>
      </c>
      <c r="P119" s="63"/>
      <c r="Q119" s="63"/>
      <c r="R119" s="82" t="str">
        <f t="shared" si="18"/>
        <v/>
      </c>
      <c r="S119" s="82" t="str">
        <f t="shared" si="19"/>
        <v/>
      </c>
      <c r="T119" s="82" t="str">
        <f t="shared" si="20"/>
        <v/>
      </c>
      <c r="U119" s="197"/>
    </row>
    <row r="120" spans="1:21" s="77" customFormat="1" ht="12.75" x14ac:dyDescent="0.25">
      <c r="A120" s="81">
        <f>IF(B120="","",COUNTA($B$18:B120))</f>
        <v>103</v>
      </c>
      <c r="B120" s="184" t="s">
        <v>348</v>
      </c>
      <c r="C120" s="119">
        <v>6</v>
      </c>
      <c r="D120" s="110" t="s">
        <v>377</v>
      </c>
      <c r="E120" s="163">
        <v>300</v>
      </c>
      <c r="F120" s="74" t="s">
        <v>19</v>
      </c>
      <c r="G120" s="87" t="str">
        <f t="shared" si="15"/>
        <v/>
      </c>
      <c r="H120" s="87" t="str">
        <f t="shared" si="21"/>
        <v/>
      </c>
      <c r="I120" s="87" t="str">
        <f t="shared" si="22"/>
        <v/>
      </c>
      <c r="J120" s="87" t="str">
        <f t="shared" si="16"/>
        <v/>
      </c>
      <c r="K120" s="61"/>
      <c r="L120" s="166"/>
      <c r="M120" s="105" t="str">
        <f t="shared" si="17"/>
        <v>dag</v>
      </c>
      <c r="N120" s="165"/>
      <c r="O120" s="75" t="str">
        <f t="shared" si="23"/>
        <v/>
      </c>
      <c r="P120" s="63"/>
      <c r="Q120" s="63"/>
      <c r="R120" s="82" t="str">
        <f t="shared" si="18"/>
        <v/>
      </c>
      <c r="S120" s="82" t="str">
        <f t="shared" si="19"/>
        <v/>
      </c>
      <c r="T120" s="82" t="str">
        <f t="shared" si="20"/>
        <v/>
      </c>
      <c r="U120" s="197"/>
    </row>
    <row r="121" spans="1:21" s="77" customFormat="1" ht="12.75" x14ac:dyDescent="0.25">
      <c r="A121" s="81">
        <f>IF(B121="","",COUNTA($B$18:B121))</f>
        <v>104</v>
      </c>
      <c r="B121" s="184" t="s">
        <v>349</v>
      </c>
      <c r="C121" s="119">
        <v>8</v>
      </c>
      <c r="D121" s="110" t="s">
        <v>377</v>
      </c>
      <c r="E121" s="163">
        <v>300</v>
      </c>
      <c r="F121" s="74" t="s">
        <v>19</v>
      </c>
      <c r="G121" s="87" t="str">
        <f t="shared" si="15"/>
        <v/>
      </c>
      <c r="H121" s="87" t="str">
        <f t="shared" si="21"/>
        <v/>
      </c>
      <c r="I121" s="87" t="str">
        <f t="shared" si="22"/>
        <v/>
      </c>
      <c r="J121" s="87" t="str">
        <f t="shared" si="16"/>
        <v/>
      </c>
      <c r="K121" s="61"/>
      <c r="L121" s="166"/>
      <c r="M121" s="105" t="str">
        <f t="shared" si="17"/>
        <v>dag</v>
      </c>
      <c r="N121" s="165"/>
      <c r="O121" s="75" t="str">
        <f t="shared" si="23"/>
        <v/>
      </c>
      <c r="P121" s="63"/>
      <c r="Q121" s="63"/>
      <c r="R121" s="82" t="str">
        <f t="shared" si="18"/>
        <v/>
      </c>
      <c r="S121" s="82" t="str">
        <f t="shared" si="19"/>
        <v/>
      </c>
      <c r="T121" s="82" t="str">
        <f t="shared" si="20"/>
        <v/>
      </c>
      <c r="U121" s="197"/>
    </row>
    <row r="122" spans="1:21" s="77" customFormat="1" ht="12.75" x14ac:dyDescent="0.25">
      <c r="A122" s="81">
        <f>IF(B122="","",COUNTA($B$18:B122))</f>
        <v>105</v>
      </c>
      <c r="B122" s="184" t="s">
        <v>350</v>
      </c>
      <c r="C122" s="119">
        <v>10</v>
      </c>
      <c r="D122" s="110" t="s">
        <v>377</v>
      </c>
      <c r="E122" s="163">
        <v>300</v>
      </c>
      <c r="F122" s="74" t="s">
        <v>19</v>
      </c>
      <c r="G122" s="87" t="str">
        <f t="shared" si="15"/>
        <v/>
      </c>
      <c r="H122" s="87" t="str">
        <f t="shared" si="21"/>
        <v/>
      </c>
      <c r="I122" s="87" t="str">
        <f t="shared" si="22"/>
        <v/>
      </c>
      <c r="J122" s="87" t="str">
        <f t="shared" si="16"/>
        <v/>
      </c>
      <c r="K122" s="61"/>
      <c r="L122" s="166"/>
      <c r="M122" s="105" t="str">
        <f t="shared" si="17"/>
        <v>dag</v>
      </c>
      <c r="N122" s="165"/>
      <c r="O122" s="75" t="str">
        <f t="shared" si="23"/>
        <v/>
      </c>
      <c r="P122" s="63"/>
      <c r="Q122" s="63"/>
      <c r="R122" s="82" t="str">
        <f t="shared" si="18"/>
        <v/>
      </c>
      <c r="S122" s="82" t="str">
        <f t="shared" si="19"/>
        <v/>
      </c>
      <c r="T122" s="82" t="str">
        <f t="shared" si="20"/>
        <v/>
      </c>
      <c r="U122" s="197"/>
    </row>
    <row r="123" spans="1:21" s="77" customFormat="1" ht="12.75" x14ac:dyDescent="0.25">
      <c r="A123" s="81">
        <f>IF(B123="","",COUNTA($B$18:B123))</f>
        <v>106</v>
      </c>
      <c r="B123" s="184" t="s">
        <v>351</v>
      </c>
      <c r="C123" s="119">
        <v>4</v>
      </c>
      <c r="D123" s="110" t="s">
        <v>377</v>
      </c>
      <c r="E123" s="163">
        <v>100</v>
      </c>
      <c r="F123" s="74" t="s">
        <v>19</v>
      </c>
      <c r="G123" s="87" t="str">
        <f t="shared" si="15"/>
        <v/>
      </c>
      <c r="H123" s="87" t="str">
        <f t="shared" si="21"/>
        <v/>
      </c>
      <c r="I123" s="87" t="str">
        <f t="shared" si="22"/>
        <v/>
      </c>
      <c r="J123" s="87" t="str">
        <f t="shared" si="16"/>
        <v/>
      </c>
      <c r="K123" s="61"/>
      <c r="L123" s="166"/>
      <c r="M123" s="105" t="str">
        <f t="shared" si="17"/>
        <v>dag</v>
      </c>
      <c r="N123" s="165"/>
      <c r="O123" s="75" t="str">
        <f t="shared" si="23"/>
        <v/>
      </c>
      <c r="P123" s="63"/>
      <c r="Q123" s="63"/>
      <c r="R123" s="82" t="str">
        <f t="shared" si="18"/>
        <v/>
      </c>
      <c r="S123" s="82" t="str">
        <f t="shared" si="19"/>
        <v/>
      </c>
      <c r="T123" s="82" t="str">
        <f t="shared" si="20"/>
        <v/>
      </c>
      <c r="U123" s="197"/>
    </row>
    <row r="124" spans="1:21" s="77" customFormat="1" ht="12.75" x14ac:dyDescent="0.25">
      <c r="A124" s="81">
        <f>IF(B124="","",COUNTA($B$18:B124))</f>
        <v>107</v>
      </c>
      <c r="B124" s="184" t="s">
        <v>352</v>
      </c>
      <c r="C124" s="119">
        <v>6</v>
      </c>
      <c r="D124" s="110" t="s">
        <v>377</v>
      </c>
      <c r="E124" s="163">
        <v>200</v>
      </c>
      <c r="F124" s="74" t="s">
        <v>19</v>
      </c>
      <c r="G124" s="87" t="str">
        <f t="shared" si="15"/>
        <v/>
      </c>
      <c r="H124" s="87" t="str">
        <f t="shared" si="21"/>
        <v/>
      </c>
      <c r="I124" s="87" t="str">
        <f t="shared" si="22"/>
        <v/>
      </c>
      <c r="J124" s="87" t="str">
        <f t="shared" si="16"/>
        <v/>
      </c>
      <c r="K124" s="61"/>
      <c r="L124" s="166"/>
      <c r="M124" s="105" t="str">
        <f t="shared" si="17"/>
        <v>dag</v>
      </c>
      <c r="N124" s="165"/>
      <c r="O124" s="75" t="str">
        <f t="shared" si="23"/>
        <v/>
      </c>
      <c r="P124" s="63"/>
      <c r="Q124" s="63"/>
      <c r="R124" s="82" t="str">
        <f t="shared" si="18"/>
        <v/>
      </c>
      <c r="S124" s="82" t="str">
        <f t="shared" si="19"/>
        <v/>
      </c>
      <c r="T124" s="82" t="str">
        <f t="shared" si="20"/>
        <v/>
      </c>
      <c r="U124" s="197"/>
    </row>
    <row r="125" spans="1:21" s="77" customFormat="1" ht="12.75" x14ac:dyDescent="0.25">
      <c r="A125" s="81">
        <f>IF(B125="","",COUNTA($B$18:B125))</f>
        <v>108</v>
      </c>
      <c r="B125" s="184" t="s">
        <v>353</v>
      </c>
      <c r="C125" s="119">
        <v>8</v>
      </c>
      <c r="D125" s="110" t="s">
        <v>377</v>
      </c>
      <c r="E125" s="163">
        <v>200</v>
      </c>
      <c r="F125" s="74" t="s">
        <v>19</v>
      </c>
      <c r="G125" s="87" t="str">
        <f t="shared" si="15"/>
        <v/>
      </c>
      <c r="H125" s="87" t="str">
        <f t="shared" si="21"/>
        <v/>
      </c>
      <c r="I125" s="87" t="str">
        <f t="shared" si="22"/>
        <v/>
      </c>
      <c r="J125" s="87" t="str">
        <f t="shared" si="16"/>
        <v/>
      </c>
      <c r="K125" s="61"/>
      <c r="L125" s="166"/>
      <c r="M125" s="105" t="str">
        <f t="shared" si="17"/>
        <v>dag</v>
      </c>
      <c r="N125" s="165"/>
      <c r="O125" s="75" t="str">
        <f t="shared" si="23"/>
        <v/>
      </c>
      <c r="P125" s="63"/>
      <c r="Q125" s="63"/>
      <c r="R125" s="82" t="str">
        <f t="shared" si="18"/>
        <v/>
      </c>
      <c r="S125" s="82" t="str">
        <f t="shared" si="19"/>
        <v/>
      </c>
      <c r="T125" s="82" t="str">
        <f t="shared" si="20"/>
        <v/>
      </c>
      <c r="U125" s="197"/>
    </row>
    <row r="126" spans="1:21" s="77" customFormat="1" ht="12.75" x14ac:dyDescent="0.25">
      <c r="A126" s="81">
        <f>IF(B126="","",COUNTA($B$18:B126))</f>
        <v>109</v>
      </c>
      <c r="B126" s="184" t="s">
        <v>354</v>
      </c>
      <c r="C126" s="119">
        <v>10</v>
      </c>
      <c r="D126" s="110" t="s">
        <v>377</v>
      </c>
      <c r="E126" s="163">
        <v>600</v>
      </c>
      <c r="F126" s="74" t="s">
        <v>19</v>
      </c>
      <c r="G126" s="87" t="str">
        <f t="shared" si="15"/>
        <v/>
      </c>
      <c r="H126" s="87" t="str">
        <f t="shared" si="21"/>
        <v/>
      </c>
      <c r="I126" s="87" t="str">
        <f t="shared" si="22"/>
        <v/>
      </c>
      <c r="J126" s="87" t="str">
        <f t="shared" si="16"/>
        <v/>
      </c>
      <c r="K126" s="61"/>
      <c r="L126" s="166"/>
      <c r="M126" s="105" t="str">
        <f t="shared" si="17"/>
        <v>dag</v>
      </c>
      <c r="N126" s="165"/>
      <c r="O126" s="75" t="str">
        <f t="shared" si="23"/>
        <v/>
      </c>
      <c r="P126" s="63"/>
      <c r="Q126" s="63"/>
      <c r="R126" s="82" t="str">
        <f t="shared" si="18"/>
        <v/>
      </c>
      <c r="S126" s="82" t="str">
        <f t="shared" si="19"/>
        <v/>
      </c>
      <c r="T126" s="82" t="str">
        <f t="shared" si="20"/>
        <v/>
      </c>
      <c r="U126" s="197"/>
    </row>
    <row r="127" spans="1:21" s="77" customFormat="1" ht="12.75" x14ac:dyDescent="0.25">
      <c r="A127" s="81">
        <f>IF(B127="","",COUNTA($B$18:B127))</f>
        <v>110</v>
      </c>
      <c r="B127" s="184" t="s">
        <v>355</v>
      </c>
      <c r="C127" s="119">
        <v>4</v>
      </c>
      <c r="D127" s="110" t="s">
        <v>377</v>
      </c>
      <c r="E127" s="163">
        <v>300</v>
      </c>
      <c r="F127" s="74" t="s">
        <v>19</v>
      </c>
      <c r="G127" s="87" t="str">
        <f t="shared" si="15"/>
        <v/>
      </c>
      <c r="H127" s="87" t="str">
        <f t="shared" si="21"/>
        <v/>
      </c>
      <c r="I127" s="87" t="str">
        <f t="shared" si="22"/>
        <v/>
      </c>
      <c r="J127" s="87" t="str">
        <f t="shared" si="16"/>
        <v/>
      </c>
      <c r="K127" s="61"/>
      <c r="L127" s="166"/>
      <c r="M127" s="105" t="str">
        <f t="shared" si="17"/>
        <v>dag</v>
      </c>
      <c r="N127" s="165"/>
      <c r="O127" s="75" t="str">
        <f t="shared" si="23"/>
        <v/>
      </c>
      <c r="P127" s="63"/>
      <c r="Q127" s="63"/>
      <c r="R127" s="82" t="str">
        <f t="shared" si="18"/>
        <v/>
      </c>
      <c r="S127" s="82" t="str">
        <f t="shared" si="19"/>
        <v/>
      </c>
      <c r="T127" s="82" t="str">
        <f t="shared" si="20"/>
        <v/>
      </c>
      <c r="U127" s="197"/>
    </row>
    <row r="128" spans="1:21" s="77" customFormat="1" ht="12.75" x14ac:dyDescent="0.25">
      <c r="A128" s="81">
        <f>IF(B128="","",COUNTA($B$18:B128))</f>
        <v>111</v>
      </c>
      <c r="B128" s="184" t="s">
        <v>356</v>
      </c>
      <c r="C128" s="119">
        <v>6</v>
      </c>
      <c r="D128" s="110" t="s">
        <v>377</v>
      </c>
      <c r="E128" s="163">
        <v>300</v>
      </c>
      <c r="F128" s="74" t="s">
        <v>19</v>
      </c>
      <c r="G128" s="87" t="str">
        <f t="shared" si="15"/>
        <v/>
      </c>
      <c r="H128" s="87" t="str">
        <f t="shared" si="21"/>
        <v/>
      </c>
      <c r="I128" s="87" t="str">
        <f t="shared" si="22"/>
        <v/>
      </c>
      <c r="J128" s="87" t="str">
        <f t="shared" si="16"/>
        <v/>
      </c>
      <c r="K128" s="61"/>
      <c r="L128" s="166"/>
      <c r="M128" s="105" t="str">
        <f t="shared" si="17"/>
        <v>dag</v>
      </c>
      <c r="N128" s="165"/>
      <c r="O128" s="75" t="str">
        <f t="shared" si="23"/>
        <v/>
      </c>
      <c r="P128" s="63"/>
      <c r="Q128" s="63"/>
      <c r="R128" s="82" t="str">
        <f t="shared" si="18"/>
        <v/>
      </c>
      <c r="S128" s="82" t="str">
        <f t="shared" si="19"/>
        <v/>
      </c>
      <c r="T128" s="82" t="str">
        <f t="shared" si="20"/>
        <v/>
      </c>
      <c r="U128" s="197"/>
    </row>
    <row r="129" spans="1:21" s="77" customFormat="1" ht="12.75" x14ac:dyDescent="0.25">
      <c r="A129" s="81">
        <f>IF(B129="","",COUNTA($B$18:B129))</f>
        <v>112</v>
      </c>
      <c r="B129" s="184" t="s">
        <v>357</v>
      </c>
      <c r="C129" s="119">
        <v>8</v>
      </c>
      <c r="D129" s="110" t="s">
        <v>377</v>
      </c>
      <c r="E129" s="163">
        <v>300</v>
      </c>
      <c r="F129" s="74" t="s">
        <v>19</v>
      </c>
      <c r="G129" s="87" t="str">
        <f t="shared" si="15"/>
        <v/>
      </c>
      <c r="H129" s="87" t="str">
        <f t="shared" si="21"/>
        <v/>
      </c>
      <c r="I129" s="87" t="str">
        <f t="shared" si="22"/>
        <v/>
      </c>
      <c r="J129" s="87" t="str">
        <f t="shared" si="16"/>
        <v/>
      </c>
      <c r="K129" s="61"/>
      <c r="L129" s="166"/>
      <c r="M129" s="105" t="str">
        <f t="shared" si="17"/>
        <v>dag</v>
      </c>
      <c r="N129" s="165"/>
      <c r="O129" s="75" t="str">
        <f t="shared" si="23"/>
        <v/>
      </c>
      <c r="P129" s="63"/>
      <c r="Q129" s="63"/>
      <c r="R129" s="82" t="str">
        <f t="shared" si="18"/>
        <v/>
      </c>
      <c r="S129" s="82" t="str">
        <f t="shared" si="19"/>
        <v/>
      </c>
      <c r="T129" s="82" t="str">
        <f t="shared" si="20"/>
        <v/>
      </c>
      <c r="U129" s="197"/>
    </row>
    <row r="130" spans="1:21" s="77" customFormat="1" ht="12.75" x14ac:dyDescent="0.25">
      <c r="A130" s="81">
        <f>IF(B130="","",COUNTA($B$18:B130))</f>
        <v>113</v>
      </c>
      <c r="B130" s="184" t="s">
        <v>358</v>
      </c>
      <c r="C130" s="119">
        <v>10</v>
      </c>
      <c r="D130" s="110" t="s">
        <v>377</v>
      </c>
      <c r="E130" s="163">
        <v>600</v>
      </c>
      <c r="F130" s="74" t="s">
        <v>19</v>
      </c>
      <c r="G130" s="87" t="str">
        <f t="shared" si="15"/>
        <v/>
      </c>
      <c r="H130" s="87" t="str">
        <f t="shared" si="21"/>
        <v/>
      </c>
      <c r="I130" s="87" t="str">
        <f t="shared" si="22"/>
        <v/>
      </c>
      <c r="J130" s="87" t="str">
        <f t="shared" si="16"/>
        <v/>
      </c>
      <c r="K130" s="61"/>
      <c r="L130" s="166"/>
      <c r="M130" s="105" t="str">
        <f t="shared" si="17"/>
        <v>dag</v>
      </c>
      <c r="N130" s="165"/>
      <c r="O130" s="75" t="str">
        <f t="shared" si="23"/>
        <v/>
      </c>
      <c r="P130" s="63"/>
      <c r="Q130" s="63"/>
      <c r="R130" s="82" t="str">
        <f t="shared" si="18"/>
        <v/>
      </c>
      <c r="S130" s="82" t="str">
        <f t="shared" si="19"/>
        <v/>
      </c>
      <c r="T130" s="82" t="str">
        <f t="shared" si="20"/>
        <v/>
      </c>
      <c r="U130" s="197"/>
    </row>
    <row r="131" spans="1:21" s="77" customFormat="1" ht="12.75" x14ac:dyDescent="0.25">
      <c r="A131" s="81">
        <f>IF(B131="","",COUNTA($B$18:B131))</f>
        <v>114</v>
      </c>
      <c r="B131" s="184" t="s">
        <v>359</v>
      </c>
      <c r="C131" s="119">
        <v>6</v>
      </c>
      <c r="D131" s="110" t="s">
        <v>377</v>
      </c>
      <c r="E131" s="163">
        <v>100</v>
      </c>
      <c r="F131" s="74" t="s">
        <v>19</v>
      </c>
      <c r="G131" s="87" t="str">
        <f t="shared" si="15"/>
        <v/>
      </c>
      <c r="H131" s="87" t="str">
        <f t="shared" si="21"/>
        <v/>
      </c>
      <c r="I131" s="87" t="str">
        <f t="shared" si="22"/>
        <v/>
      </c>
      <c r="J131" s="87" t="str">
        <f t="shared" si="16"/>
        <v/>
      </c>
      <c r="K131" s="61"/>
      <c r="L131" s="166"/>
      <c r="M131" s="105" t="str">
        <f t="shared" si="17"/>
        <v>dag</v>
      </c>
      <c r="N131" s="165"/>
      <c r="O131" s="75" t="str">
        <f t="shared" si="23"/>
        <v/>
      </c>
      <c r="P131" s="63"/>
      <c r="Q131" s="63"/>
      <c r="R131" s="82" t="str">
        <f t="shared" si="18"/>
        <v/>
      </c>
      <c r="S131" s="82" t="str">
        <f t="shared" si="19"/>
        <v/>
      </c>
      <c r="T131" s="82" t="str">
        <f t="shared" si="20"/>
        <v/>
      </c>
      <c r="U131" s="197"/>
    </row>
    <row r="132" spans="1:21" s="77" customFormat="1" ht="12.75" x14ac:dyDescent="0.25">
      <c r="A132" s="81">
        <f>IF(B132="","",COUNTA($B$18:B132))</f>
        <v>115</v>
      </c>
      <c r="B132" s="184" t="s">
        <v>360</v>
      </c>
      <c r="C132" s="119">
        <v>8</v>
      </c>
      <c r="D132" s="110" t="s">
        <v>377</v>
      </c>
      <c r="E132" s="163">
        <v>100</v>
      </c>
      <c r="F132" s="74" t="s">
        <v>19</v>
      </c>
      <c r="G132" s="87" t="str">
        <f t="shared" si="15"/>
        <v/>
      </c>
      <c r="H132" s="87" t="str">
        <f t="shared" si="21"/>
        <v/>
      </c>
      <c r="I132" s="87" t="str">
        <f t="shared" si="22"/>
        <v/>
      </c>
      <c r="J132" s="87" t="str">
        <f t="shared" si="16"/>
        <v/>
      </c>
      <c r="K132" s="61"/>
      <c r="L132" s="166"/>
      <c r="M132" s="105" t="str">
        <f t="shared" si="17"/>
        <v>dag</v>
      </c>
      <c r="N132" s="165"/>
      <c r="O132" s="75" t="str">
        <f t="shared" si="23"/>
        <v/>
      </c>
      <c r="P132" s="63"/>
      <c r="Q132" s="63"/>
      <c r="R132" s="82" t="str">
        <f t="shared" si="18"/>
        <v/>
      </c>
      <c r="S132" s="82" t="str">
        <f t="shared" si="19"/>
        <v/>
      </c>
      <c r="T132" s="82" t="str">
        <f t="shared" si="20"/>
        <v/>
      </c>
      <c r="U132" s="197"/>
    </row>
    <row r="133" spans="1:21" s="77" customFormat="1" ht="12.75" x14ac:dyDescent="0.25">
      <c r="A133" s="81">
        <f>IF(B133="","",COUNTA($B$18:B133))</f>
        <v>116</v>
      </c>
      <c r="B133" s="184" t="s">
        <v>361</v>
      </c>
      <c r="C133" s="119">
        <v>6</v>
      </c>
      <c r="D133" s="110" t="s">
        <v>377</v>
      </c>
      <c r="E133" s="163">
        <v>100</v>
      </c>
      <c r="F133" s="74" t="s">
        <v>19</v>
      </c>
      <c r="G133" s="87" t="str">
        <f t="shared" si="15"/>
        <v/>
      </c>
      <c r="H133" s="87" t="str">
        <f t="shared" si="21"/>
        <v/>
      </c>
      <c r="I133" s="87" t="str">
        <f t="shared" si="22"/>
        <v/>
      </c>
      <c r="J133" s="87" t="str">
        <f t="shared" si="16"/>
        <v/>
      </c>
      <c r="K133" s="61"/>
      <c r="L133" s="166"/>
      <c r="M133" s="105" t="str">
        <f t="shared" si="17"/>
        <v>dag</v>
      </c>
      <c r="N133" s="165"/>
      <c r="O133" s="75" t="str">
        <f t="shared" si="23"/>
        <v/>
      </c>
      <c r="P133" s="63"/>
      <c r="Q133" s="63"/>
      <c r="R133" s="82" t="str">
        <f t="shared" si="18"/>
        <v/>
      </c>
      <c r="S133" s="82" t="str">
        <f t="shared" si="19"/>
        <v/>
      </c>
      <c r="T133" s="82" t="str">
        <f t="shared" si="20"/>
        <v/>
      </c>
      <c r="U133" s="197"/>
    </row>
    <row r="134" spans="1:21" s="77" customFormat="1" ht="12.75" x14ac:dyDescent="0.25">
      <c r="A134" s="81">
        <f>IF(B134="","",COUNTA($B$18:B134))</f>
        <v>117</v>
      </c>
      <c r="B134" s="184" t="s">
        <v>362</v>
      </c>
      <c r="C134" s="119">
        <v>8</v>
      </c>
      <c r="D134" s="110" t="s">
        <v>377</v>
      </c>
      <c r="E134" s="163">
        <v>200</v>
      </c>
      <c r="F134" s="74" t="s">
        <v>19</v>
      </c>
      <c r="G134" s="87" t="str">
        <f t="shared" si="15"/>
        <v/>
      </c>
      <c r="H134" s="87" t="str">
        <f t="shared" si="21"/>
        <v/>
      </c>
      <c r="I134" s="87" t="str">
        <f t="shared" si="22"/>
        <v/>
      </c>
      <c r="J134" s="87" t="str">
        <f t="shared" si="16"/>
        <v/>
      </c>
      <c r="K134" s="61"/>
      <c r="L134" s="166"/>
      <c r="M134" s="105" t="str">
        <f t="shared" si="17"/>
        <v>dag</v>
      </c>
      <c r="N134" s="165"/>
      <c r="O134" s="75" t="str">
        <f t="shared" si="23"/>
        <v/>
      </c>
      <c r="P134" s="63"/>
      <c r="Q134" s="63"/>
      <c r="R134" s="82" t="str">
        <f t="shared" si="18"/>
        <v/>
      </c>
      <c r="S134" s="82" t="str">
        <f t="shared" si="19"/>
        <v/>
      </c>
      <c r="T134" s="82" t="str">
        <f t="shared" si="20"/>
        <v/>
      </c>
      <c r="U134" s="197"/>
    </row>
    <row r="135" spans="1:21" s="77" customFormat="1" ht="12.75" x14ac:dyDescent="0.25">
      <c r="A135" s="81">
        <f>IF(B135="","",COUNTA($B$18:B135))</f>
        <v>118</v>
      </c>
      <c r="B135" s="184" t="s">
        <v>363</v>
      </c>
      <c r="C135" s="119">
        <v>6</v>
      </c>
      <c r="D135" s="110" t="s">
        <v>377</v>
      </c>
      <c r="E135" s="163">
        <v>600</v>
      </c>
      <c r="F135" s="74" t="s">
        <v>19</v>
      </c>
      <c r="G135" s="87" t="str">
        <f t="shared" si="15"/>
        <v/>
      </c>
      <c r="H135" s="87" t="str">
        <f t="shared" si="21"/>
        <v/>
      </c>
      <c r="I135" s="87" t="str">
        <f t="shared" si="22"/>
        <v/>
      </c>
      <c r="J135" s="87" t="str">
        <f t="shared" si="16"/>
        <v/>
      </c>
      <c r="K135" s="61"/>
      <c r="L135" s="166"/>
      <c r="M135" s="105" t="str">
        <f t="shared" si="17"/>
        <v>dag</v>
      </c>
      <c r="N135" s="165"/>
      <c r="O135" s="75" t="str">
        <f t="shared" si="23"/>
        <v/>
      </c>
      <c r="P135" s="63"/>
      <c r="Q135" s="63"/>
      <c r="R135" s="82" t="str">
        <f t="shared" si="18"/>
        <v/>
      </c>
      <c r="S135" s="82" t="str">
        <f t="shared" si="19"/>
        <v/>
      </c>
      <c r="T135" s="82" t="str">
        <f t="shared" si="20"/>
        <v/>
      </c>
      <c r="U135" s="197"/>
    </row>
    <row r="136" spans="1:21" s="77" customFormat="1" ht="12.75" x14ac:dyDescent="0.25">
      <c r="A136" s="81">
        <f>IF(B136="","",COUNTA($B$18:B136))</f>
        <v>119</v>
      </c>
      <c r="B136" s="184" t="s">
        <v>364</v>
      </c>
      <c r="C136" s="119">
        <v>8</v>
      </c>
      <c r="D136" s="110" t="s">
        <v>377</v>
      </c>
      <c r="E136" s="163">
        <v>600</v>
      </c>
      <c r="F136" s="74" t="s">
        <v>19</v>
      </c>
      <c r="G136" s="87" t="str">
        <f t="shared" si="15"/>
        <v/>
      </c>
      <c r="H136" s="87" t="str">
        <f t="shared" si="21"/>
        <v/>
      </c>
      <c r="I136" s="87" t="str">
        <f t="shared" si="22"/>
        <v/>
      </c>
      <c r="J136" s="87" t="str">
        <f t="shared" si="16"/>
        <v/>
      </c>
      <c r="K136" s="61"/>
      <c r="L136" s="166"/>
      <c r="M136" s="105" t="str">
        <f t="shared" si="17"/>
        <v>dag</v>
      </c>
      <c r="N136" s="165"/>
      <c r="O136" s="75" t="str">
        <f t="shared" si="23"/>
        <v/>
      </c>
      <c r="P136" s="63"/>
      <c r="Q136" s="63"/>
      <c r="R136" s="82" t="str">
        <f t="shared" si="18"/>
        <v/>
      </c>
      <c r="S136" s="82" t="str">
        <f t="shared" si="19"/>
        <v/>
      </c>
      <c r="T136" s="82" t="str">
        <f t="shared" si="20"/>
        <v/>
      </c>
      <c r="U136" s="197"/>
    </row>
    <row r="137" spans="1:21" s="77" customFormat="1" ht="12.75" x14ac:dyDescent="0.25">
      <c r="A137" s="81">
        <f>IF(B137="","",COUNTA($B$18:B137))</f>
        <v>120</v>
      </c>
      <c r="B137" s="184" t="s">
        <v>365</v>
      </c>
      <c r="C137" s="119">
        <v>10</v>
      </c>
      <c r="D137" s="110" t="s">
        <v>377</v>
      </c>
      <c r="E137" s="163">
        <v>600</v>
      </c>
      <c r="F137" s="74" t="s">
        <v>19</v>
      </c>
      <c r="G137" s="87" t="str">
        <f t="shared" si="15"/>
        <v/>
      </c>
      <c r="H137" s="87" t="str">
        <f t="shared" si="21"/>
        <v/>
      </c>
      <c r="I137" s="87" t="str">
        <f t="shared" si="22"/>
        <v/>
      </c>
      <c r="J137" s="87" t="str">
        <f t="shared" si="16"/>
        <v/>
      </c>
      <c r="K137" s="61"/>
      <c r="L137" s="166"/>
      <c r="M137" s="105" t="str">
        <f t="shared" si="17"/>
        <v>dag</v>
      </c>
      <c r="N137" s="165"/>
      <c r="O137" s="75" t="str">
        <f t="shared" si="23"/>
        <v/>
      </c>
      <c r="P137" s="63"/>
      <c r="Q137" s="63"/>
      <c r="R137" s="82" t="str">
        <f t="shared" si="18"/>
        <v/>
      </c>
      <c r="S137" s="82" t="str">
        <f t="shared" si="19"/>
        <v/>
      </c>
      <c r="T137" s="82" t="str">
        <f t="shared" si="20"/>
        <v/>
      </c>
      <c r="U137" s="197"/>
    </row>
    <row r="138" spans="1:21" s="77" customFormat="1" ht="12.75" x14ac:dyDescent="0.25">
      <c r="A138" s="81">
        <f>IF(B138="","",COUNTA($B$18:B138))</f>
        <v>121</v>
      </c>
      <c r="B138" s="184" t="s">
        <v>366</v>
      </c>
      <c r="C138" s="119">
        <v>8</v>
      </c>
      <c r="D138" s="110" t="s">
        <v>377</v>
      </c>
      <c r="E138" s="163">
        <v>600</v>
      </c>
      <c r="F138" s="74" t="s">
        <v>19</v>
      </c>
      <c r="G138" s="87" t="str">
        <f t="shared" si="15"/>
        <v/>
      </c>
      <c r="H138" s="87" t="str">
        <f t="shared" si="21"/>
        <v/>
      </c>
      <c r="I138" s="87" t="str">
        <f t="shared" si="22"/>
        <v/>
      </c>
      <c r="J138" s="87" t="str">
        <f t="shared" si="16"/>
        <v/>
      </c>
      <c r="K138" s="61"/>
      <c r="L138" s="166"/>
      <c r="M138" s="105" t="str">
        <f t="shared" si="17"/>
        <v>dag</v>
      </c>
      <c r="N138" s="165"/>
      <c r="O138" s="75" t="str">
        <f t="shared" si="23"/>
        <v/>
      </c>
      <c r="P138" s="63"/>
      <c r="Q138" s="63"/>
      <c r="R138" s="82" t="str">
        <f t="shared" si="18"/>
        <v/>
      </c>
      <c r="S138" s="82" t="str">
        <f t="shared" si="19"/>
        <v/>
      </c>
      <c r="T138" s="82" t="str">
        <f t="shared" si="20"/>
        <v/>
      </c>
      <c r="U138" s="197"/>
    </row>
    <row r="139" spans="1:21" s="77" customFormat="1" ht="12.75" x14ac:dyDescent="0.25">
      <c r="A139" s="81">
        <f>IF(B139="","",COUNTA($B$18:B139))</f>
        <v>122</v>
      </c>
      <c r="B139" s="184" t="s">
        <v>367</v>
      </c>
      <c r="C139" s="119">
        <v>6</v>
      </c>
      <c r="D139" s="110" t="s">
        <v>377</v>
      </c>
      <c r="E139" s="163">
        <v>600</v>
      </c>
      <c r="F139" s="74" t="s">
        <v>19</v>
      </c>
      <c r="G139" s="87" t="str">
        <f t="shared" si="15"/>
        <v/>
      </c>
      <c r="H139" s="87" t="str">
        <f t="shared" si="21"/>
        <v/>
      </c>
      <c r="I139" s="87" t="str">
        <f t="shared" si="22"/>
        <v/>
      </c>
      <c r="J139" s="87" t="str">
        <f t="shared" si="16"/>
        <v/>
      </c>
      <c r="K139" s="61"/>
      <c r="L139" s="166"/>
      <c r="M139" s="105" t="str">
        <f t="shared" si="17"/>
        <v>dag</v>
      </c>
      <c r="N139" s="165"/>
      <c r="O139" s="75" t="str">
        <f t="shared" si="23"/>
        <v/>
      </c>
      <c r="P139" s="63"/>
      <c r="Q139" s="63"/>
      <c r="R139" s="82" t="str">
        <f t="shared" si="18"/>
        <v/>
      </c>
      <c r="S139" s="82" t="str">
        <f t="shared" si="19"/>
        <v/>
      </c>
      <c r="T139" s="82" t="str">
        <f t="shared" si="20"/>
        <v/>
      </c>
      <c r="U139" s="197"/>
    </row>
    <row r="140" spans="1:21" s="77" customFormat="1" ht="12.75" x14ac:dyDescent="0.25">
      <c r="A140" s="81">
        <f>IF(B140="","",COUNTA($B$18:B140))</f>
        <v>123</v>
      </c>
      <c r="B140" s="184" t="s">
        <v>368</v>
      </c>
      <c r="C140" s="119">
        <v>4</v>
      </c>
      <c r="D140" s="110" t="s">
        <v>377</v>
      </c>
      <c r="E140" s="163">
        <v>300</v>
      </c>
      <c r="F140" s="74" t="s">
        <v>19</v>
      </c>
      <c r="G140" s="87" t="str">
        <f t="shared" si="15"/>
        <v/>
      </c>
      <c r="H140" s="87" t="str">
        <f t="shared" si="21"/>
        <v/>
      </c>
      <c r="I140" s="87" t="str">
        <f t="shared" si="22"/>
        <v/>
      </c>
      <c r="J140" s="87" t="str">
        <f t="shared" si="16"/>
        <v/>
      </c>
      <c r="K140" s="61"/>
      <c r="L140" s="166"/>
      <c r="M140" s="105" t="str">
        <f t="shared" si="17"/>
        <v>dag</v>
      </c>
      <c r="N140" s="165"/>
      <c r="O140" s="75" t="str">
        <f t="shared" si="23"/>
        <v/>
      </c>
      <c r="P140" s="63"/>
      <c r="Q140" s="63"/>
      <c r="R140" s="82" t="str">
        <f t="shared" si="18"/>
        <v/>
      </c>
      <c r="S140" s="82" t="str">
        <f t="shared" si="19"/>
        <v/>
      </c>
      <c r="T140" s="82" t="str">
        <f t="shared" si="20"/>
        <v/>
      </c>
      <c r="U140" s="197"/>
    </row>
    <row r="141" spans="1:21" s="77" customFormat="1" ht="12.75" x14ac:dyDescent="0.25">
      <c r="A141" s="81">
        <f>IF(B141="","",COUNTA($B$18:B141))</f>
        <v>124</v>
      </c>
      <c r="B141" s="184" t="s">
        <v>369</v>
      </c>
      <c r="C141" s="119">
        <v>9</v>
      </c>
      <c r="D141" s="110" t="s">
        <v>377</v>
      </c>
      <c r="E141" s="163">
        <v>50</v>
      </c>
      <c r="F141" s="74" t="s">
        <v>19</v>
      </c>
      <c r="G141" s="87" t="str">
        <f t="shared" si="15"/>
        <v/>
      </c>
      <c r="H141" s="87" t="str">
        <f t="shared" si="21"/>
        <v/>
      </c>
      <c r="I141" s="87" t="str">
        <f t="shared" si="22"/>
        <v/>
      </c>
      <c r="J141" s="87" t="str">
        <f t="shared" si="16"/>
        <v/>
      </c>
      <c r="K141" s="61"/>
      <c r="L141" s="166"/>
      <c r="M141" s="105" t="str">
        <f t="shared" si="17"/>
        <v>dag</v>
      </c>
      <c r="N141" s="165"/>
      <c r="O141" s="75" t="str">
        <f t="shared" si="23"/>
        <v/>
      </c>
      <c r="P141" s="63"/>
      <c r="Q141" s="63"/>
      <c r="R141" s="82" t="str">
        <f t="shared" si="18"/>
        <v/>
      </c>
      <c r="S141" s="82" t="str">
        <f t="shared" si="19"/>
        <v/>
      </c>
      <c r="T141" s="82" t="str">
        <f t="shared" si="20"/>
        <v/>
      </c>
      <c r="U141" s="197"/>
    </row>
    <row r="142" spans="1:21" s="77" customFormat="1" ht="12.75" x14ac:dyDescent="0.25">
      <c r="A142" s="81">
        <f>IF(B142="","",COUNTA($B$18:B142))</f>
        <v>125</v>
      </c>
      <c r="B142" s="184" t="s">
        <v>370</v>
      </c>
      <c r="C142" s="119">
        <v>9</v>
      </c>
      <c r="D142" s="110" t="s">
        <v>377</v>
      </c>
      <c r="E142" s="163">
        <v>50</v>
      </c>
      <c r="F142" s="74" t="s">
        <v>19</v>
      </c>
      <c r="G142" s="87" t="str">
        <f t="shared" si="15"/>
        <v/>
      </c>
      <c r="H142" s="87" t="str">
        <f t="shared" si="21"/>
        <v/>
      </c>
      <c r="I142" s="87" t="str">
        <f t="shared" si="22"/>
        <v/>
      </c>
      <c r="J142" s="87" t="str">
        <f t="shared" si="16"/>
        <v/>
      </c>
      <c r="K142" s="61"/>
      <c r="L142" s="166"/>
      <c r="M142" s="105" t="str">
        <f t="shared" si="17"/>
        <v>dag</v>
      </c>
      <c r="N142" s="165"/>
      <c r="O142" s="75" t="str">
        <f t="shared" si="23"/>
        <v/>
      </c>
      <c r="P142" s="63"/>
      <c r="Q142" s="63"/>
      <c r="R142" s="82" t="str">
        <f t="shared" si="18"/>
        <v/>
      </c>
      <c r="S142" s="82" t="str">
        <f t="shared" si="19"/>
        <v/>
      </c>
      <c r="T142" s="82" t="str">
        <f t="shared" si="20"/>
        <v/>
      </c>
      <c r="U142" s="197"/>
    </row>
    <row r="143" spans="1:21" s="77" customFormat="1" ht="12.75" x14ac:dyDescent="0.25">
      <c r="A143" s="81">
        <f>IF(B143="","",COUNTA($B$18:B143))</f>
        <v>126</v>
      </c>
      <c r="B143" s="184" t="s">
        <v>371</v>
      </c>
      <c r="C143" s="119">
        <v>8</v>
      </c>
      <c r="D143" s="110" t="s">
        <v>377</v>
      </c>
      <c r="E143" s="163">
        <v>100</v>
      </c>
      <c r="F143" s="74" t="s">
        <v>19</v>
      </c>
      <c r="G143" s="87" t="str">
        <f t="shared" si="15"/>
        <v/>
      </c>
      <c r="H143" s="87" t="str">
        <f t="shared" si="21"/>
        <v/>
      </c>
      <c r="I143" s="87" t="str">
        <f t="shared" si="22"/>
        <v/>
      </c>
      <c r="J143" s="87" t="str">
        <f t="shared" si="16"/>
        <v/>
      </c>
      <c r="K143" s="61"/>
      <c r="L143" s="166"/>
      <c r="M143" s="105" t="str">
        <f t="shared" si="17"/>
        <v>dag</v>
      </c>
      <c r="N143" s="165"/>
      <c r="O143" s="75" t="str">
        <f t="shared" si="23"/>
        <v/>
      </c>
      <c r="P143" s="63"/>
      <c r="Q143" s="63"/>
      <c r="R143" s="82" t="str">
        <f t="shared" si="18"/>
        <v/>
      </c>
      <c r="S143" s="82" t="str">
        <f t="shared" si="19"/>
        <v/>
      </c>
      <c r="T143" s="82" t="str">
        <f t="shared" si="20"/>
        <v/>
      </c>
      <c r="U143" s="197"/>
    </row>
    <row r="144" spans="1:21" s="77" customFormat="1" ht="12.75" x14ac:dyDescent="0.25">
      <c r="A144" s="81">
        <f>IF(B144="","",COUNTA($B$18:B144))</f>
        <v>127</v>
      </c>
      <c r="B144" s="184" t="s">
        <v>372</v>
      </c>
      <c r="C144" s="119">
        <v>6</v>
      </c>
      <c r="D144" s="110" t="s">
        <v>377</v>
      </c>
      <c r="E144" s="163">
        <v>200</v>
      </c>
      <c r="F144" s="74" t="s">
        <v>19</v>
      </c>
      <c r="G144" s="87" t="str">
        <f t="shared" si="15"/>
        <v/>
      </c>
      <c r="H144" s="87" t="str">
        <f t="shared" si="21"/>
        <v/>
      </c>
      <c r="I144" s="87" t="str">
        <f t="shared" si="22"/>
        <v/>
      </c>
      <c r="J144" s="87" t="str">
        <f t="shared" si="16"/>
        <v/>
      </c>
      <c r="K144" s="61"/>
      <c r="L144" s="166"/>
      <c r="M144" s="105" t="str">
        <f t="shared" si="17"/>
        <v>dag</v>
      </c>
      <c r="N144" s="165"/>
      <c r="O144" s="75" t="str">
        <f t="shared" si="23"/>
        <v/>
      </c>
      <c r="P144" s="63"/>
      <c r="Q144" s="63"/>
      <c r="R144" s="82" t="str">
        <f t="shared" si="18"/>
        <v/>
      </c>
      <c r="S144" s="82" t="str">
        <f t="shared" si="19"/>
        <v/>
      </c>
      <c r="T144" s="82" t="str">
        <f t="shared" si="20"/>
        <v/>
      </c>
      <c r="U144" s="197"/>
    </row>
    <row r="145" spans="1:21" s="77" customFormat="1" ht="12.75" x14ac:dyDescent="0.25">
      <c r="A145" s="81">
        <f>IF(B145="","",COUNTA($B$18:B145))</f>
        <v>128</v>
      </c>
      <c r="B145" s="184" t="s">
        <v>373</v>
      </c>
      <c r="C145" s="119">
        <v>4</v>
      </c>
      <c r="D145" s="110" t="s">
        <v>377</v>
      </c>
      <c r="E145" s="163">
        <v>400</v>
      </c>
      <c r="F145" s="74" t="s">
        <v>19</v>
      </c>
      <c r="G145" s="87" t="str">
        <f t="shared" si="15"/>
        <v/>
      </c>
      <c r="H145" s="87" t="str">
        <f t="shared" si="21"/>
        <v/>
      </c>
      <c r="I145" s="87" t="str">
        <f t="shared" si="22"/>
        <v/>
      </c>
      <c r="J145" s="87" t="str">
        <f t="shared" si="16"/>
        <v/>
      </c>
      <c r="K145" s="61"/>
      <c r="L145" s="166"/>
      <c r="M145" s="105" t="str">
        <f t="shared" si="17"/>
        <v>dag</v>
      </c>
      <c r="N145" s="165"/>
      <c r="O145" s="75" t="str">
        <f t="shared" si="23"/>
        <v/>
      </c>
      <c r="P145" s="63"/>
      <c r="Q145" s="63"/>
      <c r="R145" s="82" t="str">
        <f t="shared" si="18"/>
        <v/>
      </c>
      <c r="S145" s="82" t="str">
        <f t="shared" si="19"/>
        <v/>
      </c>
      <c r="T145" s="82" t="str">
        <f t="shared" si="20"/>
        <v/>
      </c>
      <c r="U145" s="197"/>
    </row>
    <row r="146" spans="1:21" s="77" customFormat="1" ht="12.75" x14ac:dyDescent="0.25">
      <c r="A146" s="81">
        <f>IF(B146="","",COUNTA($B$18:B146))</f>
        <v>129</v>
      </c>
      <c r="B146" s="184" t="s">
        <v>374</v>
      </c>
      <c r="C146" s="119">
        <v>12</v>
      </c>
      <c r="D146" s="110" t="s">
        <v>377</v>
      </c>
      <c r="E146" s="163">
        <v>600</v>
      </c>
      <c r="F146" s="74" t="s">
        <v>19</v>
      </c>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dag</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x14ac:dyDescent="0.25">
      <c r="A147" s="81">
        <f>IF(B147="","",COUNTA($B$18:B147))</f>
        <v>130</v>
      </c>
      <c r="B147" s="184" t="s">
        <v>375</v>
      </c>
      <c r="C147" s="119">
        <v>12</v>
      </c>
      <c r="D147" s="110" t="s">
        <v>377</v>
      </c>
      <c r="E147" s="163">
        <v>600</v>
      </c>
      <c r="F147" s="74" t="s">
        <v>19</v>
      </c>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dag</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x14ac:dyDescent="0.25">
      <c r="A148" s="81">
        <f>IF(B148="","",COUNTA($B$18:B148))</f>
        <v>131</v>
      </c>
      <c r="B148" s="184" t="s">
        <v>376</v>
      </c>
      <c r="C148" s="119">
        <v>10</v>
      </c>
      <c r="D148" s="110" t="s">
        <v>377</v>
      </c>
      <c r="E148" s="163">
        <v>600</v>
      </c>
      <c r="F148" s="74" t="s">
        <v>19</v>
      </c>
      <c r="G148" s="87" t="str">
        <f t="shared" si="27"/>
        <v/>
      </c>
      <c r="H148" s="87" t="str">
        <f t="shared" si="24"/>
        <v/>
      </c>
      <c r="I148" s="87" t="str">
        <f t="shared" si="25"/>
        <v/>
      </c>
      <c r="J148" s="87" t="str">
        <f t="shared" si="28"/>
        <v/>
      </c>
      <c r="K148" s="61"/>
      <c r="L148" s="166"/>
      <c r="M148" s="105" t="str">
        <f t="shared" si="29"/>
        <v>dag</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131</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151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MKDxMquc6J953cuTqIenQ4AObbvxwDSrsDjwT6sRdKcWBLGtm8Afa6ER59Czo3Uqy3FFe3ZZtHiEipLZOxq59Q==" saltValue="XhotbvrO+FQozMhDNeytA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95" priority="4">
      <formula>$F18="kom"</formula>
    </cfRule>
  </conditionalFormatting>
  <conditionalFormatting sqref="L18:L200">
    <cfRule type="expression" dxfId="94" priority="3">
      <formula>AND($L18&lt;&gt;"",NOT(ISNUMBER($L18)))</formula>
    </cfRule>
  </conditionalFormatting>
  <conditionalFormatting sqref="N18:N200">
    <cfRule type="expression" dxfId="93" priority="2">
      <formula>AND($N18&lt;&gt;"",NOT(ISNUMBER($N18)))</formula>
    </cfRule>
  </conditionalFormatting>
  <conditionalFormatting sqref="K14">
    <cfRule type="expression" dxfId="9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B00-000000000000}"/>
  </dataValidations>
  <hyperlinks>
    <hyperlink ref="L14" location="B240" tooltip="Razlaga stolpcev in primer pravilno izpolnjenega obrazca" display="=B219" xr:uid="{00000000-0004-0000-0B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56</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12._SLAŠČIČARSKO_PECIVO</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378</v>
      </c>
      <c r="C18" s="119">
        <v>10</v>
      </c>
      <c r="D18" s="110" t="s">
        <v>377</v>
      </c>
      <c r="E18" s="163">
        <v>600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dag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379</v>
      </c>
      <c r="C19" s="119">
        <v>10</v>
      </c>
      <c r="D19" s="110" t="s">
        <v>377</v>
      </c>
      <c r="E19" s="163">
        <v>600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dag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380</v>
      </c>
      <c r="C20" s="119">
        <v>8</v>
      </c>
      <c r="D20" s="110" t="s">
        <v>377</v>
      </c>
      <c r="E20" s="163">
        <v>300</v>
      </c>
      <c r="F20" s="74" t="s">
        <v>19</v>
      </c>
      <c r="G20" s="87" t="str">
        <f t="shared" si="3"/>
        <v/>
      </c>
      <c r="H20" s="87" t="str">
        <f t="shared" si="0"/>
        <v/>
      </c>
      <c r="I20" s="87" t="str">
        <f t="shared" si="1"/>
        <v/>
      </c>
      <c r="J20" s="87" t="str">
        <f t="shared" si="4"/>
        <v/>
      </c>
      <c r="K20" s="61"/>
      <c r="L20" s="166"/>
      <c r="M20" s="105" t="str">
        <f t="shared" si="5"/>
        <v>dag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381</v>
      </c>
      <c r="C21" s="119">
        <v>6</v>
      </c>
      <c r="D21" s="110" t="s">
        <v>377</v>
      </c>
      <c r="E21" s="163">
        <v>300</v>
      </c>
      <c r="F21" s="74" t="s">
        <v>19</v>
      </c>
      <c r="G21" s="87" t="str">
        <f t="shared" si="3"/>
        <v/>
      </c>
      <c r="H21" s="87" t="str">
        <f t="shared" si="0"/>
        <v/>
      </c>
      <c r="I21" s="87" t="str">
        <f t="shared" si="1"/>
        <v/>
      </c>
      <c r="J21" s="87" t="str">
        <f t="shared" si="4"/>
        <v/>
      </c>
      <c r="K21" s="61"/>
      <c r="L21" s="166"/>
      <c r="M21" s="105" t="str">
        <f t="shared" si="5"/>
        <v>dag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382</v>
      </c>
      <c r="C22" s="119">
        <v>100</v>
      </c>
      <c r="D22" s="110" t="s">
        <v>377</v>
      </c>
      <c r="E22" s="163">
        <v>2.5</v>
      </c>
      <c r="F22" s="74" t="s">
        <v>18</v>
      </c>
      <c r="G22" s="87" t="str">
        <f t="shared" si="3"/>
        <v/>
      </c>
      <c r="H22" s="87" t="str">
        <f t="shared" si="0"/>
        <v/>
      </c>
      <c r="I22" s="87" t="str">
        <f t="shared" si="1"/>
        <v/>
      </c>
      <c r="J22" s="87" t="str">
        <f t="shared" si="4"/>
        <v/>
      </c>
      <c r="K22" s="61"/>
      <c r="L22" s="166"/>
      <c r="M22" s="105" t="str">
        <f t="shared" si="5"/>
        <v>dag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383</v>
      </c>
      <c r="C23" s="119">
        <v>100</v>
      </c>
      <c r="D23" s="110" t="s">
        <v>377</v>
      </c>
      <c r="E23" s="163">
        <v>5</v>
      </c>
      <c r="F23" s="74" t="s">
        <v>18</v>
      </c>
      <c r="G23" s="87" t="str">
        <f t="shared" si="3"/>
        <v/>
      </c>
      <c r="H23" s="87" t="str">
        <f t="shared" si="0"/>
        <v/>
      </c>
      <c r="I23" s="87" t="str">
        <f t="shared" si="1"/>
        <v/>
      </c>
      <c r="J23" s="87" t="str">
        <f t="shared" si="4"/>
        <v/>
      </c>
      <c r="K23" s="61"/>
      <c r="L23" s="166"/>
      <c r="M23" s="105" t="str">
        <f t="shared" si="5"/>
        <v>dag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384</v>
      </c>
      <c r="C24" s="119">
        <v>100</v>
      </c>
      <c r="D24" s="110" t="s">
        <v>377</v>
      </c>
      <c r="E24" s="163">
        <v>5</v>
      </c>
      <c r="F24" s="74" t="s">
        <v>18</v>
      </c>
      <c r="G24" s="87" t="str">
        <f t="shared" si="3"/>
        <v/>
      </c>
      <c r="H24" s="87" t="str">
        <f t="shared" si="0"/>
        <v/>
      </c>
      <c r="I24" s="87" t="str">
        <f t="shared" si="1"/>
        <v/>
      </c>
      <c r="J24" s="87" t="str">
        <f t="shared" si="4"/>
        <v/>
      </c>
      <c r="K24" s="61"/>
      <c r="L24" s="166"/>
      <c r="M24" s="105" t="str">
        <f t="shared" si="5"/>
        <v>dag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385</v>
      </c>
      <c r="C25" s="119">
        <v>15</v>
      </c>
      <c r="D25" s="110" t="s">
        <v>377</v>
      </c>
      <c r="E25" s="163">
        <v>100</v>
      </c>
      <c r="F25" s="74" t="s">
        <v>19</v>
      </c>
      <c r="G25" s="87" t="str">
        <f t="shared" si="3"/>
        <v/>
      </c>
      <c r="H25" s="87" t="str">
        <f t="shared" si="0"/>
        <v/>
      </c>
      <c r="I25" s="87" t="str">
        <f t="shared" si="1"/>
        <v/>
      </c>
      <c r="J25" s="87" t="str">
        <f t="shared" si="4"/>
        <v/>
      </c>
      <c r="K25" s="61"/>
      <c r="L25" s="166"/>
      <c r="M25" s="105" t="str">
        <f t="shared" si="5"/>
        <v>dag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386</v>
      </c>
      <c r="C26" s="119">
        <v>12</v>
      </c>
      <c r="D26" s="110" t="s">
        <v>377</v>
      </c>
      <c r="E26" s="163">
        <v>50</v>
      </c>
      <c r="F26" s="74" t="s">
        <v>19</v>
      </c>
      <c r="G26" s="87" t="str">
        <f t="shared" si="3"/>
        <v/>
      </c>
      <c r="H26" s="87" t="str">
        <f t="shared" si="0"/>
        <v/>
      </c>
      <c r="I26" s="87" t="str">
        <f t="shared" si="1"/>
        <v/>
      </c>
      <c r="J26" s="87" t="str">
        <f t="shared" si="4"/>
        <v/>
      </c>
      <c r="K26" s="61"/>
      <c r="L26" s="166"/>
      <c r="M26" s="105" t="str">
        <f t="shared" si="5"/>
        <v>dag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387</v>
      </c>
      <c r="C27" s="119">
        <v>12</v>
      </c>
      <c r="D27" s="110" t="s">
        <v>377</v>
      </c>
      <c r="E27" s="163">
        <v>30</v>
      </c>
      <c r="F27" s="74" t="s">
        <v>19</v>
      </c>
      <c r="G27" s="87" t="str">
        <f t="shared" si="3"/>
        <v/>
      </c>
      <c r="H27" s="87" t="str">
        <f t="shared" si="0"/>
        <v/>
      </c>
      <c r="I27" s="87" t="str">
        <f t="shared" si="1"/>
        <v/>
      </c>
      <c r="J27" s="87" t="str">
        <f t="shared" si="4"/>
        <v/>
      </c>
      <c r="K27" s="61"/>
      <c r="L27" s="166"/>
      <c r="M27" s="105" t="str">
        <f t="shared" si="5"/>
        <v>dag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388</v>
      </c>
      <c r="C28" s="119">
        <v>5</v>
      </c>
      <c r="D28" s="110" t="s">
        <v>377</v>
      </c>
      <c r="E28" s="163">
        <v>60</v>
      </c>
      <c r="F28" s="74" t="s">
        <v>19</v>
      </c>
      <c r="G28" s="87" t="str">
        <f t="shared" si="3"/>
        <v/>
      </c>
      <c r="H28" s="87" t="str">
        <f t="shared" si="0"/>
        <v/>
      </c>
      <c r="I28" s="87" t="str">
        <f t="shared" si="1"/>
        <v/>
      </c>
      <c r="J28" s="87" t="str">
        <f t="shared" si="4"/>
        <v/>
      </c>
      <c r="K28" s="61"/>
      <c r="L28" s="166"/>
      <c r="M28" s="105" t="str">
        <f t="shared" si="5"/>
        <v>dag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389</v>
      </c>
      <c r="C29" s="119">
        <v>5</v>
      </c>
      <c r="D29" s="110" t="s">
        <v>377</v>
      </c>
      <c r="E29" s="163">
        <v>60</v>
      </c>
      <c r="F29" s="74" t="s">
        <v>19</v>
      </c>
      <c r="G29" s="87" t="str">
        <f t="shared" si="3"/>
        <v/>
      </c>
      <c r="H29" s="87" t="str">
        <f t="shared" si="0"/>
        <v/>
      </c>
      <c r="I29" s="87" t="str">
        <f t="shared" si="1"/>
        <v/>
      </c>
      <c r="J29" s="87" t="str">
        <f t="shared" si="4"/>
        <v/>
      </c>
      <c r="K29" s="61"/>
      <c r="L29" s="166"/>
      <c r="M29" s="105" t="str">
        <f t="shared" si="5"/>
        <v>dag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390</v>
      </c>
      <c r="C30" s="119">
        <v>5</v>
      </c>
      <c r="D30" s="110" t="s">
        <v>377</v>
      </c>
      <c r="E30" s="163">
        <v>60</v>
      </c>
      <c r="F30" s="74" t="s">
        <v>19</v>
      </c>
      <c r="G30" s="87" t="str">
        <f t="shared" si="3"/>
        <v/>
      </c>
      <c r="H30" s="87" t="str">
        <f t="shared" si="0"/>
        <v/>
      </c>
      <c r="I30" s="87" t="str">
        <f t="shared" si="1"/>
        <v/>
      </c>
      <c r="J30" s="87" t="str">
        <f t="shared" si="4"/>
        <v/>
      </c>
      <c r="K30" s="61"/>
      <c r="L30" s="166"/>
      <c r="M30" s="105" t="str">
        <f t="shared" si="5"/>
        <v>dag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391</v>
      </c>
      <c r="C31" s="119">
        <v>10</v>
      </c>
      <c r="D31" s="110" t="s">
        <v>377</v>
      </c>
      <c r="E31" s="163">
        <v>60</v>
      </c>
      <c r="F31" s="74" t="s">
        <v>19</v>
      </c>
      <c r="G31" s="87" t="str">
        <f t="shared" si="3"/>
        <v/>
      </c>
      <c r="H31" s="87" t="str">
        <f t="shared" si="0"/>
        <v/>
      </c>
      <c r="I31" s="87" t="str">
        <f t="shared" si="1"/>
        <v/>
      </c>
      <c r="J31" s="87" t="str">
        <f t="shared" si="4"/>
        <v/>
      </c>
      <c r="K31" s="61"/>
      <c r="L31" s="166"/>
      <c r="M31" s="105" t="str">
        <f t="shared" si="5"/>
        <v>dag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392</v>
      </c>
      <c r="C32" s="119">
        <v>1</v>
      </c>
      <c r="D32" s="110" t="s">
        <v>18</v>
      </c>
      <c r="E32" s="163">
        <v>30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393</v>
      </c>
      <c r="C33" s="119">
        <v>10</v>
      </c>
      <c r="D33" s="110" t="s">
        <v>377</v>
      </c>
      <c r="E33" s="163">
        <v>30</v>
      </c>
      <c r="F33" s="74" t="s">
        <v>19</v>
      </c>
      <c r="G33" s="87" t="str">
        <f t="shared" si="3"/>
        <v/>
      </c>
      <c r="H33" s="87" t="str">
        <f t="shared" si="0"/>
        <v/>
      </c>
      <c r="I33" s="87" t="str">
        <f t="shared" si="1"/>
        <v/>
      </c>
      <c r="J33" s="87" t="str">
        <f t="shared" si="4"/>
        <v/>
      </c>
      <c r="K33" s="61"/>
      <c r="L33" s="166"/>
      <c r="M33" s="105" t="str">
        <f t="shared" si="5"/>
        <v>dag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394</v>
      </c>
      <c r="C34" s="119">
        <v>11</v>
      </c>
      <c r="D34" s="110" t="s">
        <v>377</v>
      </c>
      <c r="E34" s="163">
        <v>30</v>
      </c>
      <c r="F34" s="74" t="s">
        <v>19</v>
      </c>
      <c r="G34" s="87" t="str">
        <f t="shared" si="3"/>
        <v/>
      </c>
      <c r="H34" s="87" t="str">
        <f t="shared" si="0"/>
        <v/>
      </c>
      <c r="I34" s="87" t="str">
        <f t="shared" si="1"/>
        <v/>
      </c>
      <c r="J34" s="87" t="str">
        <f t="shared" si="4"/>
        <v/>
      </c>
      <c r="K34" s="61"/>
      <c r="L34" s="166"/>
      <c r="M34" s="105" t="str">
        <f t="shared" si="5"/>
        <v>dag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395</v>
      </c>
      <c r="C35" s="119">
        <v>11</v>
      </c>
      <c r="D35" s="110" t="s">
        <v>377</v>
      </c>
      <c r="E35" s="163">
        <v>300</v>
      </c>
      <c r="F35" s="74" t="s">
        <v>19</v>
      </c>
      <c r="G35" s="87" t="str">
        <f t="shared" si="3"/>
        <v/>
      </c>
      <c r="H35" s="87" t="str">
        <f t="shared" si="0"/>
        <v/>
      </c>
      <c r="I35" s="87" t="str">
        <f t="shared" si="1"/>
        <v/>
      </c>
      <c r="J35" s="87" t="str">
        <f t="shared" si="4"/>
        <v/>
      </c>
      <c r="K35" s="61"/>
      <c r="L35" s="166"/>
      <c r="M35" s="105" t="str">
        <f t="shared" si="5"/>
        <v>dag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396</v>
      </c>
      <c r="C36" s="119">
        <v>6</v>
      </c>
      <c r="D36" s="110" t="s">
        <v>377</v>
      </c>
      <c r="E36" s="163">
        <v>100</v>
      </c>
      <c r="F36" s="74" t="s">
        <v>19</v>
      </c>
      <c r="G36" s="87" t="str">
        <f t="shared" si="3"/>
        <v/>
      </c>
      <c r="H36" s="87" t="str">
        <f t="shared" si="0"/>
        <v/>
      </c>
      <c r="I36" s="87" t="str">
        <f t="shared" si="1"/>
        <v/>
      </c>
      <c r="J36" s="87" t="str">
        <f t="shared" si="4"/>
        <v/>
      </c>
      <c r="K36" s="61"/>
      <c r="L36" s="166"/>
      <c r="M36" s="105" t="str">
        <f t="shared" si="5"/>
        <v>dag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397</v>
      </c>
      <c r="C37" s="119">
        <v>12</v>
      </c>
      <c r="D37" s="110" t="s">
        <v>377</v>
      </c>
      <c r="E37" s="163">
        <v>300</v>
      </c>
      <c r="F37" s="74" t="s">
        <v>19</v>
      </c>
      <c r="G37" s="87" t="str">
        <f t="shared" si="3"/>
        <v/>
      </c>
      <c r="H37" s="87" t="str">
        <f t="shared" si="0"/>
        <v/>
      </c>
      <c r="I37" s="87" t="str">
        <f t="shared" si="1"/>
        <v/>
      </c>
      <c r="J37" s="87" t="str">
        <f t="shared" si="4"/>
        <v/>
      </c>
      <c r="K37" s="61"/>
      <c r="L37" s="166"/>
      <c r="M37" s="105" t="str">
        <f t="shared" si="5"/>
        <v>dag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398</v>
      </c>
      <c r="C38" s="119">
        <v>6</v>
      </c>
      <c r="D38" s="110" t="s">
        <v>377</v>
      </c>
      <c r="E38" s="163">
        <v>200</v>
      </c>
      <c r="F38" s="74" t="s">
        <v>19</v>
      </c>
      <c r="G38" s="87" t="str">
        <f t="shared" si="3"/>
        <v/>
      </c>
      <c r="H38" s="87" t="str">
        <f t="shared" si="0"/>
        <v/>
      </c>
      <c r="I38" s="87" t="str">
        <f t="shared" si="1"/>
        <v/>
      </c>
      <c r="J38" s="87" t="str">
        <f t="shared" si="4"/>
        <v/>
      </c>
      <c r="K38" s="61"/>
      <c r="L38" s="166"/>
      <c r="M38" s="105" t="str">
        <f t="shared" si="5"/>
        <v>dag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399</v>
      </c>
      <c r="C39" s="119">
        <v>8</v>
      </c>
      <c r="D39" s="110" t="s">
        <v>377</v>
      </c>
      <c r="E39" s="163">
        <v>600</v>
      </c>
      <c r="F39" s="74" t="s">
        <v>19</v>
      </c>
      <c r="G39" s="87" t="str">
        <f t="shared" si="3"/>
        <v/>
      </c>
      <c r="H39" s="87" t="str">
        <f t="shared" si="0"/>
        <v/>
      </c>
      <c r="I39" s="87" t="str">
        <f t="shared" si="1"/>
        <v/>
      </c>
      <c r="J39" s="87" t="str">
        <f t="shared" si="4"/>
        <v/>
      </c>
      <c r="K39" s="61"/>
      <c r="L39" s="166"/>
      <c r="M39" s="105" t="str">
        <f t="shared" si="5"/>
        <v>dag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400</v>
      </c>
      <c r="C40" s="119">
        <v>10</v>
      </c>
      <c r="D40" s="110" t="s">
        <v>377</v>
      </c>
      <c r="E40" s="163">
        <v>600</v>
      </c>
      <c r="F40" s="74" t="s">
        <v>19</v>
      </c>
      <c r="G40" s="87" t="str">
        <f t="shared" si="3"/>
        <v/>
      </c>
      <c r="H40" s="87" t="str">
        <f t="shared" si="0"/>
        <v/>
      </c>
      <c r="I40" s="87" t="str">
        <f t="shared" si="1"/>
        <v/>
      </c>
      <c r="J40" s="87" t="str">
        <f t="shared" si="4"/>
        <v/>
      </c>
      <c r="K40" s="61"/>
      <c r="L40" s="166"/>
      <c r="M40" s="105" t="str">
        <f t="shared" si="5"/>
        <v>dag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401</v>
      </c>
      <c r="C41" s="119">
        <v>10</v>
      </c>
      <c r="D41" s="110" t="s">
        <v>377</v>
      </c>
      <c r="E41" s="163">
        <v>600</v>
      </c>
      <c r="F41" s="74" t="s">
        <v>19</v>
      </c>
      <c r="G41" s="87" t="str">
        <f t="shared" si="3"/>
        <v/>
      </c>
      <c r="H41" s="87" t="str">
        <f t="shared" si="0"/>
        <v/>
      </c>
      <c r="I41" s="87" t="str">
        <f t="shared" si="1"/>
        <v/>
      </c>
      <c r="J41" s="87" t="str">
        <f t="shared" si="4"/>
        <v/>
      </c>
      <c r="K41" s="61"/>
      <c r="L41" s="166"/>
      <c r="M41" s="105" t="str">
        <f t="shared" si="5"/>
        <v>dag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402</v>
      </c>
      <c r="C42" s="119">
        <v>10</v>
      </c>
      <c r="D42" s="110" t="s">
        <v>377</v>
      </c>
      <c r="E42" s="163">
        <v>100</v>
      </c>
      <c r="F42" s="74" t="s">
        <v>19</v>
      </c>
      <c r="G42" s="87" t="str">
        <f t="shared" si="3"/>
        <v/>
      </c>
      <c r="H42" s="87" t="str">
        <f t="shared" si="0"/>
        <v/>
      </c>
      <c r="I42" s="87" t="str">
        <f t="shared" si="1"/>
        <v/>
      </c>
      <c r="J42" s="87" t="str">
        <f t="shared" si="4"/>
        <v/>
      </c>
      <c r="K42" s="61"/>
      <c r="L42" s="166"/>
      <c r="M42" s="105" t="str">
        <f t="shared" si="5"/>
        <v>dag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403</v>
      </c>
      <c r="C43" s="119">
        <v>6</v>
      </c>
      <c r="D43" s="110" t="s">
        <v>377</v>
      </c>
      <c r="E43" s="163">
        <v>60</v>
      </c>
      <c r="F43" s="74" t="s">
        <v>19</v>
      </c>
      <c r="G43" s="87" t="str">
        <f t="shared" si="3"/>
        <v/>
      </c>
      <c r="H43" s="87" t="str">
        <f t="shared" si="0"/>
        <v/>
      </c>
      <c r="I43" s="87" t="str">
        <f t="shared" si="1"/>
        <v/>
      </c>
      <c r="J43" s="87" t="str">
        <f t="shared" si="4"/>
        <v/>
      </c>
      <c r="K43" s="61"/>
      <c r="L43" s="166"/>
      <c r="M43" s="105" t="str">
        <f t="shared" si="5"/>
        <v>dag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404</v>
      </c>
      <c r="C44" s="119">
        <v>12</v>
      </c>
      <c r="D44" s="110" t="s">
        <v>377</v>
      </c>
      <c r="E44" s="163">
        <v>600</v>
      </c>
      <c r="F44" s="74" t="s">
        <v>19</v>
      </c>
      <c r="G44" s="87" t="str">
        <f t="shared" si="3"/>
        <v/>
      </c>
      <c r="H44" s="87" t="str">
        <f t="shared" si="0"/>
        <v/>
      </c>
      <c r="I44" s="87" t="str">
        <f t="shared" si="1"/>
        <v/>
      </c>
      <c r="J44" s="87" t="str">
        <f t="shared" si="4"/>
        <v/>
      </c>
      <c r="K44" s="61"/>
      <c r="L44" s="166"/>
      <c r="M44" s="105" t="str">
        <f t="shared" si="5"/>
        <v>dag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405</v>
      </c>
      <c r="C45" s="119">
        <v>8</v>
      </c>
      <c r="D45" s="110" t="s">
        <v>377</v>
      </c>
      <c r="E45" s="163">
        <v>200</v>
      </c>
      <c r="F45" s="74" t="s">
        <v>19</v>
      </c>
      <c r="G45" s="87" t="str">
        <f t="shared" si="3"/>
        <v/>
      </c>
      <c r="H45" s="87" t="str">
        <f t="shared" si="0"/>
        <v/>
      </c>
      <c r="I45" s="87" t="str">
        <f t="shared" si="1"/>
        <v/>
      </c>
      <c r="J45" s="87" t="str">
        <f t="shared" si="4"/>
        <v/>
      </c>
      <c r="K45" s="61"/>
      <c r="L45" s="166"/>
      <c r="M45" s="105" t="str">
        <f t="shared" si="5"/>
        <v>dag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406</v>
      </c>
      <c r="C46" s="119">
        <v>6</v>
      </c>
      <c r="D46" s="110" t="s">
        <v>377</v>
      </c>
      <c r="E46" s="163">
        <v>200</v>
      </c>
      <c r="F46" s="74" t="s">
        <v>19</v>
      </c>
      <c r="G46" s="87" t="str">
        <f t="shared" si="3"/>
        <v/>
      </c>
      <c r="H46" s="87" t="str">
        <f t="shared" si="0"/>
        <v/>
      </c>
      <c r="I46" s="87" t="str">
        <f t="shared" si="1"/>
        <v/>
      </c>
      <c r="J46" s="87" t="str">
        <f t="shared" si="4"/>
        <v/>
      </c>
      <c r="K46" s="61"/>
      <c r="L46" s="166"/>
      <c r="M46" s="105" t="str">
        <f t="shared" si="5"/>
        <v>dag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407</v>
      </c>
      <c r="C47" s="119">
        <v>6</v>
      </c>
      <c r="D47" s="110" t="s">
        <v>377</v>
      </c>
      <c r="E47" s="163">
        <v>300</v>
      </c>
      <c r="F47" s="74" t="s">
        <v>19</v>
      </c>
      <c r="G47" s="87" t="str">
        <f t="shared" si="3"/>
        <v/>
      </c>
      <c r="H47" s="87" t="str">
        <f t="shared" si="0"/>
        <v/>
      </c>
      <c r="I47" s="87" t="str">
        <f t="shared" si="1"/>
        <v/>
      </c>
      <c r="J47" s="87" t="str">
        <f t="shared" si="4"/>
        <v/>
      </c>
      <c r="K47" s="61"/>
      <c r="L47" s="166"/>
      <c r="M47" s="105" t="str">
        <f t="shared" si="5"/>
        <v>dag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408</v>
      </c>
      <c r="C48" s="119">
        <v>12</v>
      </c>
      <c r="D48" s="110" t="s">
        <v>377</v>
      </c>
      <c r="E48" s="163">
        <v>600</v>
      </c>
      <c r="F48" s="74" t="s">
        <v>19</v>
      </c>
      <c r="G48" s="87" t="str">
        <f t="shared" si="3"/>
        <v/>
      </c>
      <c r="H48" s="87" t="str">
        <f t="shared" si="0"/>
        <v/>
      </c>
      <c r="I48" s="87" t="str">
        <f t="shared" si="1"/>
        <v/>
      </c>
      <c r="J48" s="87" t="str">
        <f t="shared" si="4"/>
        <v/>
      </c>
      <c r="K48" s="61"/>
      <c r="L48" s="166"/>
      <c r="M48" s="105" t="str">
        <f t="shared" si="5"/>
        <v>dag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409</v>
      </c>
      <c r="C49" s="119">
        <v>9</v>
      </c>
      <c r="D49" s="110" t="s">
        <v>377</v>
      </c>
      <c r="E49" s="163">
        <v>100</v>
      </c>
      <c r="F49" s="74" t="s">
        <v>19</v>
      </c>
      <c r="G49" s="87" t="str">
        <f t="shared" si="3"/>
        <v/>
      </c>
      <c r="H49" s="87" t="str">
        <f t="shared" si="0"/>
        <v/>
      </c>
      <c r="I49" s="87" t="str">
        <f t="shared" si="1"/>
        <v/>
      </c>
      <c r="J49" s="87" t="str">
        <f t="shared" si="4"/>
        <v/>
      </c>
      <c r="K49" s="61"/>
      <c r="L49" s="166"/>
      <c r="M49" s="105" t="str">
        <f t="shared" si="5"/>
        <v>dag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410</v>
      </c>
      <c r="C50" s="119">
        <v>7</v>
      </c>
      <c r="D50" s="110" t="s">
        <v>377</v>
      </c>
      <c r="E50" s="163">
        <v>100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dag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411</v>
      </c>
      <c r="C51" s="119">
        <v>12</v>
      </c>
      <c r="D51" s="110" t="s">
        <v>377</v>
      </c>
      <c r="E51" s="163">
        <v>600</v>
      </c>
      <c r="F51" s="74" t="s">
        <v>19</v>
      </c>
      <c r="G51" s="87" t="str">
        <f t="shared" si="3"/>
        <v/>
      </c>
      <c r="H51" s="87" t="str">
        <f t="shared" si="9"/>
        <v/>
      </c>
      <c r="I51" s="87" t="str">
        <f t="shared" si="10"/>
        <v/>
      </c>
      <c r="J51" s="87" t="str">
        <f t="shared" si="4"/>
        <v/>
      </c>
      <c r="K51" s="61"/>
      <c r="L51" s="166"/>
      <c r="M51" s="105" t="str">
        <f t="shared" si="5"/>
        <v>dag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412</v>
      </c>
      <c r="C52" s="119">
        <v>12</v>
      </c>
      <c r="D52" s="110" t="s">
        <v>377</v>
      </c>
      <c r="E52" s="163">
        <v>600</v>
      </c>
      <c r="F52" s="74" t="s">
        <v>19</v>
      </c>
      <c r="G52" s="87" t="str">
        <f t="shared" si="3"/>
        <v/>
      </c>
      <c r="H52" s="87" t="str">
        <f t="shared" si="9"/>
        <v/>
      </c>
      <c r="I52" s="87" t="str">
        <f t="shared" si="10"/>
        <v/>
      </c>
      <c r="J52" s="87" t="str">
        <f t="shared" si="4"/>
        <v/>
      </c>
      <c r="K52" s="61"/>
      <c r="L52" s="166"/>
      <c r="M52" s="105" t="str">
        <f t="shared" si="5"/>
        <v>dag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413</v>
      </c>
      <c r="C53" s="119">
        <v>7</v>
      </c>
      <c r="D53" s="110" t="s">
        <v>377</v>
      </c>
      <c r="E53" s="163">
        <v>600</v>
      </c>
      <c r="F53" s="74" t="s">
        <v>19</v>
      </c>
      <c r="G53" s="87" t="str">
        <f t="shared" si="3"/>
        <v/>
      </c>
      <c r="H53" s="87" t="str">
        <f t="shared" si="9"/>
        <v/>
      </c>
      <c r="I53" s="87" t="str">
        <f t="shared" si="10"/>
        <v/>
      </c>
      <c r="J53" s="87" t="str">
        <f t="shared" si="4"/>
        <v/>
      </c>
      <c r="K53" s="61"/>
      <c r="L53" s="166"/>
      <c r="M53" s="105" t="str">
        <f t="shared" si="5"/>
        <v>dag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414</v>
      </c>
      <c r="C54" s="119">
        <v>7</v>
      </c>
      <c r="D54" s="110" t="s">
        <v>377</v>
      </c>
      <c r="E54" s="163">
        <v>300</v>
      </c>
      <c r="F54" s="74" t="s">
        <v>19</v>
      </c>
      <c r="G54" s="87" t="str">
        <f t="shared" si="3"/>
        <v/>
      </c>
      <c r="H54" s="87" t="str">
        <f t="shared" si="9"/>
        <v/>
      </c>
      <c r="I54" s="87" t="str">
        <f t="shared" si="10"/>
        <v/>
      </c>
      <c r="J54" s="87" t="str">
        <f t="shared" si="4"/>
        <v/>
      </c>
      <c r="K54" s="61"/>
      <c r="L54" s="166"/>
      <c r="M54" s="105" t="str">
        <f t="shared" si="5"/>
        <v>dag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415</v>
      </c>
      <c r="C55" s="119">
        <v>7</v>
      </c>
      <c r="D55" s="110" t="s">
        <v>377</v>
      </c>
      <c r="E55" s="163">
        <v>300</v>
      </c>
      <c r="F55" s="74" t="s">
        <v>19</v>
      </c>
      <c r="G55" s="87" t="str">
        <f t="shared" si="3"/>
        <v/>
      </c>
      <c r="H55" s="87" t="str">
        <f t="shared" si="9"/>
        <v/>
      </c>
      <c r="I55" s="87" t="str">
        <f t="shared" si="10"/>
        <v/>
      </c>
      <c r="J55" s="87" t="str">
        <f t="shared" si="4"/>
        <v/>
      </c>
      <c r="K55" s="61"/>
      <c r="L55" s="166"/>
      <c r="M55" s="105" t="str">
        <f t="shared" si="5"/>
        <v>dag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416</v>
      </c>
      <c r="C56" s="119">
        <v>7</v>
      </c>
      <c r="D56" s="110" t="s">
        <v>377</v>
      </c>
      <c r="E56" s="163">
        <v>300</v>
      </c>
      <c r="F56" s="74" t="s">
        <v>19</v>
      </c>
      <c r="G56" s="87" t="str">
        <f t="shared" si="3"/>
        <v/>
      </c>
      <c r="H56" s="87" t="str">
        <f t="shared" si="9"/>
        <v/>
      </c>
      <c r="I56" s="87" t="str">
        <f t="shared" si="10"/>
        <v/>
      </c>
      <c r="J56" s="87" t="str">
        <f t="shared" si="4"/>
        <v/>
      </c>
      <c r="K56" s="61"/>
      <c r="L56" s="166"/>
      <c r="M56" s="105" t="str">
        <f t="shared" si="5"/>
        <v>dag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417</v>
      </c>
      <c r="C57" s="119">
        <v>14</v>
      </c>
      <c r="D57" s="110" t="s">
        <v>377</v>
      </c>
      <c r="E57" s="163">
        <v>600</v>
      </c>
      <c r="F57" s="74" t="s">
        <v>19</v>
      </c>
      <c r="G57" s="87" t="str">
        <f t="shared" si="3"/>
        <v/>
      </c>
      <c r="H57" s="87" t="str">
        <f t="shared" si="9"/>
        <v/>
      </c>
      <c r="I57" s="87" t="str">
        <f t="shared" si="10"/>
        <v/>
      </c>
      <c r="J57" s="87" t="str">
        <f t="shared" si="4"/>
        <v/>
      </c>
      <c r="K57" s="61"/>
      <c r="L57" s="166"/>
      <c r="M57" s="105" t="str">
        <f t="shared" si="5"/>
        <v>dag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418</v>
      </c>
      <c r="C58" s="119">
        <v>12</v>
      </c>
      <c r="D58" s="110" t="s">
        <v>377</v>
      </c>
      <c r="E58" s="163">
        <v>600</v>
      </c>
      <c r="F58" s="74" t="s">
        <v>19</v>
      </c>
      <c r="G58" s="87" t="str">
        <f t="shared" si="3"/>
        <v/>
      </c>
      <c r="H58" s="87" t="str">
        <f t="shared" si="9"/>
        <v/>
      </c>
      <c r="I58" s="87" t="str">
        <f t="shared" si="10"/>
        <v/>
      </c>
      <c r="J58" s="87" t="str">
        <f t="shared" si="4"/>
        <v/>
      </c>
      <c r="K58" s="61"/>
      <c r="L58" s="166"/>
      <c r="M58" s="105" t="str">
        <f t="shared" si="5"/>
        <v>dag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419</v>
      </c>
      <c r="C59" s="119">
        <v>8</v>
      </c>
      <c r="D59" s="110" t="s">
        <v>377</v>
      </c>
      <c r="E59" s="163">
        <v>300</v>
      </c>
      <c r="F59" s="74" t="s">
        <v>19</v>
      </c>
      <c r="G59" s="87" t="str">
        <f t="shared" si="3"/>
        <v/>
      </c>
      <c r="H59" s="87" t="str">
        <f t="shared" si="9"/>
        <v/>
      </c>
      <c r="I59" s="87" t="str">
        <f t="shared" si="10"/>
        <v/>
      </c>
      <c r="J59" s="87" t="str">
        <f t="shared" si="4"/>
        <v/>
      </c>
      <c r="K59" s="61"/>
      <c r="L59" s="166"/>
      <c r="M59" s="105" t="str">
        <f t="shared" si="5"/>
        <v>dag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420</v>
      </c>
      <c r="C60" s="119">
        <v>1</v>
      </c>
      <c r="D60" s="110" t="s">
        <v>18</v>
      </c>
      <c r="E60" s="163">
        <v>6</v>
      </c>
      <c r="F60" s="74" t="s">
        <v>18</v>
      </c>
      <c r="G60" s="87" t="str">
        <f t="shared" si="3"/>
        <v/>
      </c>
      <c r="H60" s="87" t="str">
        <f t="shared" si="9"/>
        <v/>
      </c>
      <c r="I60" s="87" t="str">
        <f t="shared" si="10"/>
        <v/>
      </c>
      <c r="J60" s="87" t="str">
        <f t="shared" si="4"/>
        <v/>
      </c>
      <c r="K60" s="61"/>
      <c r="L60" s="166"/>
      <c r="M60" s="105" t="str">
        <f t="shared" si="5"/>
        <v>kg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421</v>
      </c>
      <c r="C61" s="119">
        <v>1</v>
      </c>
      <c r="D61" s="110" t="s">
        <v>18</v>
      </c>
      <c r="E61" s="163">
        <v>10</v>
      </c>
      <c r="F61" s="74" t="s">
        <v>18</v>
      </c>
      <c r="G61" s="87" t="str">
        <f t="shared" si="3"/>
        <v/>
      </c>
      <c r="H61" s="87" t="str">
        <f t="shared" si="9"/>
        <v/>
      </c>
      <c r="I61" s="87" t="str">
        <f t="shared" si="10"/>
        <v/>
      </c>
      <c r="J61" s="87" t="str">
        <f t="shared" si="4"/>
        <v/>
      </c>
      <c r="K61" s="61"/>
      <c r="L61" s="166"/>
      <c r="M61" s="105" t="str">
        <f t="shared" si="5"/>
        <v>kg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422</v>
      </c>
      <c r="C62" s="119">
        <v>1</v>
      </c>
      <c r="D62" s="110" t="s">
        <v>18</v>
      </c>
      <c r="E62" s="163">
        <v>10</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423</v>
      </c>
      <c r="C63" s="119">
        <v>1</v>
      </c>
      <c r="D63" s="110" t="s">
        <v>18</v>
      </c>
      <c r="E63" s="163">
        <v>6</v>
      </c>
      <c r="F63" s="74" t="s">
        <v>18</v>
      </c>
      <c r="G63" s="87" t="str">
        <f t="shared" si="3"/>
        <v/>
      </c>
      <c r="H63" s="87" t="str">
        <f t="shared" si="9"/>
        <v/>
      </c>
      <c r="I63" s="87" t="str">
        <f t="shared" si="10"/>
        <v/>
      </c>
      <c r="J63" s="87" t="str">
        <f t="shared" si="4"/>
        <v/>
      </c>
      <c r="K63" s="61"/>
      <c r="L63" s="166"/>
      <c r="M63" s="105" t="str">
        <f t="shared" si="5"/>
        <v>kg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424</v>
      </c>
      <c r="C64" s="119">
        <v>1</v>
      </c>
      <c r="D64" s="110" t="s">
        <v>18</v>
      </c>
      <c r="E64" s="163">
        <v>8</v>
      </c>
      <c r="F64" s="74" t="s">
        <v>18</v>
      </c>
      <c r="G64" s="87" t="str">
        <f t="shared" si="3"/>
        <v/>
      </c>
      <c r="H64" s="87" t="str">
        <f t="shared" si="9"/>
        <v/>
      </c>
      <c r="I64" s="87" t="str">
        <f t="shared" si="10"/>
        <v/>
      </c>
      <c r="J64" s="87" t="str">
        <f t="shared" si="4"/>
        <v/>
      </c>
      <c r="K64" s="61"/>
      <c r="L64" s="166"/>
      <c r="M64" s="105" t="str">
        <f t="shared" si="5"/>
        <v>kg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425</v>
      </c>
      <c r="C65" s="119">
        <v>1</v>
      </c>
      <c r="D65" s="110" t="s">
        <v>18</v>
      </c>
      <c r="E65" s="163">
        <v>3</v>
      </c>
      <c r="F65" s="74" t="s">
        <v>18</v>
      </c>
      <c r="G65" s="87" t="str">
        <f t="shared" si="3"/>
        <v/>
      </c>
      <c r="H65" s="87" t="str">
        <f t="shared" si="9"/>
        <v/>
      </c>
      <c r="I65" s="87" t="str">
        <f t="shared" si="10"/>
        <v/>
      </c>
      <c r="J65" s="87" t="str">
        <f t="shared" si="4"/>
        <v/>
      </c>
      <c r="K65" s="61"/>
      <c r="L65" s="166"/>
      <c r="M65" s="105" t="str">
        <f t="shared" si="5"/>
        <v>kg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426</v>
      </c>
      <c r="C66" s="119">
        <v>1</v>
      </c>
      <c r="D66" s="110" t="s">
        <v>18</v>
      </c>
      <c r="E66" s="163">
        <v>10</v>
      </c>
      <c r="F66" s="74" t="s">
        <v>18</v>
      </c>
      <c r="G66" s="87" t="str">
        <f t="shared" si="3"/>
        <v/>
      </c>
      <c r="H66" s="87" t="str">
        <f t="shared" si="9"/>
        <v/>
      </c>
      <c r="I66" s="87" t="str">
        <f t="shared" si="10"/>
        <v/>
      </c>
      <c r="J66" s="87" t="str">
        <f t="shared" si="4"/>
        <v/>
      </c>
      <c r="K66" s="61"/>
      <c r="L66" s="166"/>
      <c r="M66" s="105" t="str">
        <f t="shared" si="5"/>
        <v>kg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427</v>
      </c>
      <c r="C67" s="119">
        <v>1</v>
      </c>
      <c r="D67" s="110" t="s">
        <v>18</v>
      </c>
      <c r="E67" s="163">
        <v>5</v>
      </c>
      <c r="F67" s="74" t="s">
        <v>18</v>
      </c>
      <c r="G67" s="87" t="str">
        <f t="shared" si="3"/>
        <v/>
      </c>
      <c r="H67" s="87" t="str">
        <f t="shared" si="9"/>
        <v/>
      </c>
      <c r="I67" s="87" t="str">
        <f t="shared" si="10"/>
        <v/>
      </c>
      <c r="J67" s="87" t="str">
        <f t="shared" si="4"/>
        <v/>
      </c>
      <c r="K67" s="61"/>
      <c r="L67" s="166"/>
      <c r="M67" s="105" t="str">
        <f t="shared" si="5"/>
        <v>kg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428</v>
      </c>
      <c r="C68" s="119">
        <v>1</v>
      </c>
      <c r="D68" s="110" t="s">
        <v>18</v>
      </c>
      <c r="E68" s="163">
        <v>5</v>
      </c>
      <c r="F68" s="74" t="s">
        <v>18</v>
      </c>
      <c r="G68" s="87" t="str">
        <f t="shared" si="3"/>
        <v/>
      </c>
      <c r="H68" s="87" t="str">
        <f t="shared" si="9"/>
        <v/>
      </c>
      <c r="I68" s="87" t="str">
        <f t="shared" si="10"/>
        <v/>
      </c>
      <c r="J68" s="87" t="str">
        <f t="shared" si="4"/>
        <v/>
      </c>
      <c r="K68" s="61"/>
      <c r="L68" s="166"/>
      <c r="M68" s="105" t="str">
        <f t="shared" si="5"/>
        <v>kg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429</v>
      </c>
      <c r="C69" s="119">
        <v>1</v>
      </c>
      <c r="D69" s="110" t="s">
        <v>18</v>
      </c>
      <c r="E69" s="163">
        <v>10</v>
      </c>
      <c r="F69" s="74" t="s">
        <v>18</v>
      </c>
      <c r="G69" s="87" t="str">
        <f t="shared" si="3"/>
        <v/>
      </c>
      <c r="H69" s="87" t="str">
        <f t="shared" si="9"/>
        <v/>
      </c>
      <c r="I69" s="87" t="str">
        <f t="shared" si="10"/>
        <v/>
      </c>
      <c r="J69" s="87" t="str">
        <f t="shared" si="4"/>
        <v/>
      </c>
      <c r="K69" s="61"/>
      <c r="L69" s="166"/>
      <c r="M69" s="105" t="str">
        <f t="shared" si="5"/>
        <v>kg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430</v>
      </c>
      <c r="C70" s="119">
        <v>1</v>
      </c>
      <c r="D70" s="110" t="s">
        <v>18</v>
      </c>
      <c r="E70" s="163">
        <v>10</v>
      </c>
      <c r="F70" s="74" t="s">
        <v>18</v>
      </c>
      <c r="G70" s="87" t="str">
        <f t="shared" si="3"/>
        <v/>
      </c>
      <c r="H70" s="87" t="str">
        <f t="shared" si="9"/>
        <v/>
      </c>
      <c r="I70" s="87" t="str">
        <f t="shared" si="10"/>
        <v/>
      </c>
      <c r="J70" s="87" t="str">
        <f t="shared" si="4"/>
        <v/>
      </c>
      <c r="K70" s="61"/>
      <c r="L70" s="166"/>
      <c r="M70" s="105" t="str">
        <f t="shared" si="5"/>
        <v>kg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431</v>
      </c>
      <c r="C71" s="119">
        <v>1</v>
      </c>
      <c r="D71" s="110" t="s">
        <v>18</v>
      </c>
      <c r="E71" s="163">
        <v>5</v>
      </c>
      <c r="F71" s="74" t="s">
        <v>18</v>
      </c>
      <c r="G71" s="87" t="str">
        <f t="shared" si="3"/>
        <v/>
      </c>
      <c r="H71" s="87" t="str">
        <f t="shared" si="9"/>
        <v/>
      </c>
      <c r="I71" s="87" t="str">
        <f t="shared" si="10"/>
        <v/>
      </c>
      <c r="J71" s="87" t="str">
        <f t="shared" si="4"/>
        <v/>
      </c>
      <c r="K71" s="61"/>
      <c r="L71" s="166"/>
      <c r="M71" s="105" t="str">
        <f t="shared" si="5"/>
        <v>kg</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432</v>
      </c>
      <c r="C72" s="119">
        <v>1</v>
      </c>
      <c r="D72" s="110" t="s">
        <v>18</v>
      </c>
      <c r="E72" s="163">
        <v>5</v>
      </c>
      <c r="F72" s="74" t="s">
        <v>18</v>
      </c>
      <c r="G72" s="87" t="str">
        <f t="shared" si="3"/>
        <v/>
      </c>
      <c r="H72" s="87" t="str">
        <f t="shared" si="9"/>
        <v/>
      </c>
      <c r="I72" s="87" t="str">
        <f t="shared" si="10"/>
        <v/>
      </c>
      <c r="J72" s="87" t="str">
        <f t="shared" si="4"/>
        <v/>
      </c>
      <c r="K72" s="61"/>
      <c r="L72" s="166"/>
      <c r="M72" s="105" t="str">
        <f t="shared" si="5"/>
        <v>kg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433</v>
      </c>
      <c r="C73" s="119">
        <v>1</v>
      </c>
      <c r="D73" s="110" t="s">
        <v>18</v>
      </c>
      <c r="E73" s="163">
        <v>3</v>
      </c>
      <c r="F73" s="74" t="s">
        <v>18</v>
      </c>
      <c r="G73" s="87" t="str">
        <f t="shared" si="3"/>
        <v/>
      </c>
      <c r="H73" s="87" t="str">
        <f t="shared" si="9"/>
        <v/>
      </c>
      <c r="I73" s="87" t="str">
        <f t="shared" si="10"/>
        <v/>
      </c>
      <c r="J73" s="87" t="str">
        <f t="shared" si="4"/>
        <v/>
      </c>
      <c r="K73" s="61"/>
      <c r="L73" s="166"/>
      <c r="M73" s="105" t="str">
        <f t="shared" si="5"/>
        <v>kg</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56</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76</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gBDDyp/A56+GcoSJK9Lqfa4CvjJOCynH6Opwj69V7bk9qF0vR7/1HdT/3oYwrvEE4V2eQ++B7fhCRvik+tyouw==" saltValue="dq244IiO7Dwh/wIGWx85Y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91" priority="4">
      <formula>$F18="kom"</formula>
    </cfRule>
  </conditionalFormatting>
  <conditionalFormatting sqref="L18:L200">
    <cfRule type="expression" dxfId="90" priority="3">
      <formula>AND($L18&lt;&gt;"",NOT(ISNUMBER($L18)))</formula>
    </cfRule>
  </conditionalFormatting>
  <conditionalFormatting sqref="N18:N200">
    <cfRule type="expression" dxfId="89" priority="2">
      <formula>AND($N18&lt;&gt;"",NOT(ISNUMBER($N18)))</formula>
    </cfRule>
  </conditionalFormatting>
  <conditionalFormatting sqref="K14">
    <cfRule type="expression" dxfId="8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C00-000000000000}"/>
  </dataValidations>
  <hyperlinks>
    <hyperlink ref="L14" location="B240" tooltip="Razlaga stolpcev in primer pravilno izpolnjenega obrazca" display="=B219" xr:uid="{00000000-0004-0000-0C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pageSetUpPr fitToPage="1"/>
  </sheetPr>
  <dimension ref="A1:AF397"/>
  <sheetViews>
    <sheetView showGridLines="0" tabSelected="1" topLeftCell="A37"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34</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1._ŽITA_in_MLEVSKI_IZDELKI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434</v>
      </c>
      <c r="C18" s="119">
        <v>1</v>
      </c>
      <c r="D18" s="110" t="s">
        <v>18</v>
      </c>
      <c r="E18" s="163">
        <v>100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282"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435</v>
      </c>
      <c r="C19" s="119">
        <v>1</v>
      </c>
      <c r="D19" s="110" t="s">
        <v>18</v>
      </c>
      <c r="E19" s="163">
        <v>100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282"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436</v>
      </c>
      <c r="C20" s="119">
        <v>1</v>
      </c>
      <c r="D20" s="110" t="s">
        <v>18</v>
      </c>
      <c r="E20" s="163">
        <v>80</v>
      </c>
      <c r="F20" s="74" t="s">
        <v>18</v>
      </c>
      <c r="G20" s="87" t="str">
        <f t="shared" si="3"/>
        <v/>
      </c>
      <c r="H20" s="87" t="str">
        <f t="shared" si="0"/>
        <v/>
      </c>
      <c r="I20" s="87" t="str">
        <f t="shared" si="1"/>
        <v/>
      </c>
      <c r="J20" s="87" t="str">
        <f t="shared" si="4"/>
        <v/>
      </c>
      <c r="K20" s="61"/>
      <c r="L20" s="166"/>
      <c r="M20" s="105" t="str">
        <f t="shared" si="5"/>
        <v>kg</v>
      </c>
      <c r="N20" s="165"/>
      <c r="O20" s="282" t="str">
        <f t="shared" si="2"/>
        <v/>
      </c>
      <c r="P20" s="63"/>
      <c r="Q20" s="63"/>
      <c r="R20" s="82" t="str">
        <f t="shared" si="6"/>
        <v/>
      </c>
      <c r="S20" s="82" t="str">
        <f t="shared" si="7"/>
        <v/>
      </c>
      <c r="T20" s="82" t="str">
        <f t="shared" si="8"/>
        <v/>
      </c>
      <c r="U20" s="197"/>
    </row>
    <row r="21" spans="1:21" s="77" customFormat="1" ht="12.75" x14ac:dyDescent="0.25">
      <c r="A21" s="81">
        <f>IF(B21="","",COUNTA($B$18:B21))</f>
        <v>4</v>
      </c>
      <c r="B21" s="184" t="s">
        <v>1106</v>
      </c>
      <c r="C21" s="119">
        <v>1</v>
      </c>
      <c r="D21" s="110" t="s">
        <v>18</v>
      </c>
      <c r="E21" s="163">
        <v>63</v>
      </c>
      <c r="F21" s="74" t="s">
        <v>19</v>
      </c>
      <c r="G21" s="87" t="str">
        <f t="shared" si="3"/>
        <v/>
      </c>
      <c r="H21" s="87" t="str">
        <f t="shared" si="0"/>
        <v/>
      </c>
      <c r="I21" s="87" t="str">
        <f t="shared" si="1"/>
        <v/>
      </c>
      <c r="J21" s="87" t="str">
        <f t="shared" si="4"/>
        <v/>
      </c>
      <c r="K21" s="61"/>
      <c r="L21" s="166"/>
      <c r="M21" s="105" t="str">
        <f t="shared" si="5"/>
        <v>kg</v>
      </c>
      <c r="N21" s="165"/>
      <c r="O21" s="282" t="str">
        <f t="shared" si="2"/>
        <v/>
      </c>
      <c r="P21" s="63"/>
      <c r="Q21" s="63"/>
      <c r="R21" s="82" t="str">
        <f t="shared" si="6"/>
        <v/>
      </c>
      <c r="S21" s="82" t="str">
        <f t="shared" si="7"/>
        <v/>
      </c>
      <c r="T21" s="82" t="str">
        <f t="shared" si="8"/>
        <v/>
      </c>
      <c r="U21" s="197"/>
    </row>
    <row r="22" spans="1:21" s="77" customFormat="1" ht="25.5" x14ac:dyDescent="0.25">
      <c r="A22" s="81">
        <f>IF(B22="","",COUNTA($B$18:B22))</f>
        <v>5</v>
      </c>
      <c r="B22" s="184" t="s">
        <v>1108</v>
      </c>
      <c r="C22" s="119">
        <v>1</v>
      </c>
      <c r="D22" s="110" t="s">
        <v>18</v>
      </c>
      <c r="E22" s="163">
        <v>50</v>
      </c>
      <c r="F22" s="74" t="s">
        <v>19</v>
      </c>
      <c r="G22" s="87" t="str">
        <f t="shared" si="3"/>
        <v/>
      </c>
      <c r="H22" s="87" t="str">
        <f t="shared" si="0"/>
        <v/>
      </c>
      <c r="I22" s="87" t="str">
        <f t="shared" si="1"/>
        <v/>
      </c>
      <c r="J22" s="87" t="str">
        <f t="shared" si="4"/>
        <v/>
      </c>
      <c r="K22" s="61"/>
      <c r="L22" s="166"/>
      <c r="M22" s="105" t="str">
        <f t="shared" si="5"/>
        <v>kg</v>
      </c>
      <c r="N22" s="165"/>
      <c r="O22" s="282" t="str">
        <f t="shared" si="2"/>
        <v/>
      </c>
      <c r="P22" s="63"/>
      <c r="Q22" s="63"/>
      <c r="R22" s="82" t="str">
        <f t="shared" si="6"/>
        <v/>
      </c>
      <c r="S22" s="82" t="str">
        <f t="shared" si="7"/>
        <v/>
      </c>
      <c r="T22" s="82" t="str">
        <f t="shared" si="8"/>
        <v/>
      </c>
      <c r="U22" s="197"/>
    </row>
    <row r="23" spans="1:21" s="77" customFormat="1" ht="12.75" x14ac:dyDescent="0.25">
      <c r="A23" s="81">
        <f>IF(B23="","",COUNTA($B$18:B23))</f>
        <v>6</v>
      </c>
      <c r="B23" s="184" t="s">
        <v>1109</v>
      </c>
      <c r="C23" s="119">
        <v>1</v>
      </c>
      <c r="D23" s="110" t="s">
        <v>18</v>
      </c>
      <c r="E23" s="163">
        <v>200</v>
      </c>
      <c r="F23" s="74" t="s">
        <v>19</v>
      </c>
      <c r="G23" s="87" t="str">
        <f t="shared" si="3"/>
        <v/>
      </c>
      <c r="H23" s="87" t="str">
        <f t="shared" si="0"/>
        <v/>
      </c>
      <c r="I23" s="87" t="str">
        <f t="shared" si="1"/>
        <v/>
      </c>
      <c r="J23" s="87" t="str">
        <f t="shared" si="4"/>
        <v/>
      </c>
      <c r="K23" s="61"/>
      <c r="L23" s="166"/>
      <c r="M23" s="105" t="str">
        <f t="shared" si="5"/>
        <v>kg</v>
      </c>
      <c r="N23" s="165"/>
      <c r="O23" s="282" t="str">
        <f t="shared" si="2"/>
        <v/>
      </c>
      <c r="P23" s="63"/>
      <c r="Q23" s="63"/>
      <c r="R23" s="82" t="str">
        <f t="shared" si="6"/>
        <v/>
      </c>
      <c r="S23" s="82" t="str">
        <f t="shared" si="7"/>
        <v/>
      </c>
      <c r="T23" s="82" t="str">
        <f t="shared" si="8"/>
        <v/>
      </c>
      <c r="U23" s="197"/>
    </row>
    <row r="24" spans="1:21" s="77" customFormat="1" ht="12.75" x14ac:dyDescent="0.25">
      <c r="A24" s="81">
        <f>IF(B24="","",COUNTA($B$18:B24))</f>
        <v>7</v>
      </c>
      <c r="B24" s="276" t="s">
        <v>1119</v>
      </c>
      <c r="C24" s="119">
        <v>0.45</v>
      </c>
      <c r="D24" s="110" t="s">
        <v>18</v>
      </c>
      <c r="E24" s="283">
        <v>200</v>
      </c>
      <c r="F24" s="74" t="s">
        <v>19</v>
      </c>
      <c r="G24" s="87" t="str">
        <f t="shared" si="3"/>
        <v/>
      </c>
      <c r="H24" s="87" t="str">
        <f t="shared" si="0"/>
        <v/>
      </c>
      <c r="I24" s="87" t="str">
        <f t="shared" si="1"/>
        <v/>
      </c>
      <c r="J24" s="87" t="str">
        <f t="shared" si="4"/>
        <v/>
      </c>
      <c r="K24" s="61"/>
      <c r="L24" s="166"/>
      <c r="M24" s="105" t="str">
        <f t="shared" si="5"/>
        <v>kg</v>
      </c>
      <c r="N24" s="165"/>
      <c r="O24" s="282" t="str">
        <f t="shared" si="2"/>
        <v/>
      </c>
      <c r="P24" s="63"/>
      <c r="Q24" s="63"/>
      <c r="R24" s="82" t="str">
        <f t="shared" si="6"/>
        <v/>
      </c>
      <c r="S24" s="82" t="str">
        <f t="shared" si="7"/>
        <v/>
      </c>
      <c r="T24" s="82" t="str">
        <f t="shared" si="8"/>
        <v/>
      </c>
      <c r="U24" s="197"/>
    </row>
    <row r="25" spans="1:21" s="77" customFormat="1" ht="25.5" x14ac:dyDescent="0.25">
      <c r="A25" s="81">
        <f>IF(B25="","",COUNTA($B$18:B25))</f>
        <v>8</v>
      </c>
      <c r="B25" s="276" t="s">
        <v>1112</v>
      </c>
      <c r="C25" s="119">
        <v>1</v>
      </c>
      <c r="D25" s="110" t="s">
        <v>18</v>
      </c>
      <c r="E25" s="163">
        <v>200</v>
      </c>
      <c r="F25" s="74" t="s">
        <v>19</v>
      </c>
      <c r="G25" s="87" t="str">
        <f t="shared" si="3"/>
        <v/>
      </c>
      <c r="H25" s="87" t="str">
        <f t="shared" si="0"/>
        <v/>
      </c>
      <c r="I25" s="87" t="str">
        <f t="shared" si="1"/>
        <v/>
      </c>
      <c r="J25" s="87" t="str">
        <f t="shared" si="4"/>
        <v/>
      </c>
      <c r="K25" s="61"/>
      <c r="L25" s="166"/>
      <c r="M25" s="105" t="str">
        <f t="shared" si="5"/>
        <v>kg</v>
      </c>
      <c r="N25" s="165"/>
      <c r="O25" s="282" t="str">
        <f t="shared" si="2"/>
        <v/>
      </c>
      <c r="P25" s="63"/>
      <c r="Q25" s="63"/>
      <c r="R25" s="82" t="str">
        <f t="shared" si="6"/>
        <v/>
      </c>
      <c r="S25" s="82" t="str">
        <f t="shared" si="7"/>
        <v/>
      </c>
      <c r="T25" s="82" t="str">
        <f t="shared" si="8"/>
        <v/>
      </c>
      <c r="U25" s="197"/>
    </row>
    <row r="26" spans="1:21" s="77" customFormat="1" ht="12.75" x14ac:dyDescent="0.25">
      <c r="A26" s="81">
        <f>IF(B26="","",COUNTA($B$18:B26))</f>
        <v>9</v>
      </c>
      <c r="B26" s="276" t="s">
        <v>1110</v>
      </c>
      <c r="C26" s="119">
        <v>50</v>
      </c>
      <c r="D26" s="110" t="s">
        <v>54</v>
      </c>
      <c r="E26" s="163">
        <v>1200</v>
      </c>
      <c r="F26" s="74" t="s">
        <v>19</v>
      </c>
      <c r="G26" s="87" t="str">
        <f t="shared" si="3"/>
        <v/>
      </c>
      <c r="H26" s="87" t="str">
        <f t="shared" si="0"/>
        <v/>
      </c>
      <c r="I26" s="87" t="str">
        <f t="shared" si="1"/>
        <v/>
      </c>
      <c r="J26" s="87" t="str">
        <f t="shared" si="4"/>
        <v/>
      </c>
      <c r="K26" s="61"/>
      <c r="L26" s="166"/>
      <c r="M26" s="105" t="str">
        <f t="shared" si="5"/>
        <v>g</v>
      </c>
      <c r="N26" s="165"/>
      <c r="O26" s="282" t="str">
        <f t="shared" si="2"/>
        <v/>
      </c>
      <c r="P26" s="63"/>
      <c r="Q26" s="63"/>
      <c r="R26" s="82" t="str">
        <f t="shared" si="6"/>
        <v/>
      </c>
      <c r="S26" s="82" t="str">
        <f t="shared" si="7"/>
        <v/>
      </c>
      <c r="T26" s="82" t="str">
        <f t="shared" si="8"/>
        <v/>
      </c>
      <c r="U26" s="197"/>
    </row>
    <row r="27" spans="1:21" s="77" customFormat="1" ht="12.75" x14ac:dyDescent="0.25">
      <c r="A27" s="81">
        <f>IF(B27="","",COUNTA($B$18:B27))</f>
        <v>10</v>
      </c>
      <c r="B27" s="276" t="s">
        <v>1111</v>
      </c>
      <c r="C27" s="119">
        <v>50</v>
      </c>
      <c r="D27" s="110" t="s">
        <v>54</v>
      </c>
      <c r="E27" s="163">
        <v>1200</v>
      </c>
      <c r="F27" s="74" t="s">
        <v>19</v>
      </c>
      <c r="G27" s="87" t="str">
        <f t="shared" si="3"/>
        <v/>
      </c>
      <c r="H27" s="87" t="str">
        <f t="shared" si="0"/>
        <v/>
      </c>
      <c r="I27" s="87" t="str">
        <f t="shared" si="1"/>
        <v/>
      </c>
      <c r="J27" s="87" t="str">
        <f t="shared" si="4"/>
        <v/>
      </c>
      <c r="K27" s="61"/>
      <c r="L27" s="166"/>
      <c r="M27" s="105" t="str">
        <f t="shared" si="5"/>
        <v>g</v>
      </c>
      <c r="N27" s="165"/>
      <c r="O27" s="282" t="str">
        <f t="shared" si="2"/>
        <v/>
      </c>
      <c r="P27" s="63"/>
      <c r="Q27" s="63"/>
      <c r="R27" s="82" t="str">
        <f t="shared" si="6"/>
        <v/>
      </c>
      <c r="S27" s="82" t="str">
        <f t="shared" si="7"/>
        <v/>
      </c>
      <c r="T27" s="82" t="str">
        <f t="shared" si="8"/>
        <v/>
      </c>
      <c r="U27" s="197"/>
    </row>
    <row r="28" spans="1:21" s="77" customFormat="1" ht="12.75" x14ac:dyDescent="0.25">
      <c r="A28" s="81">
        <f>IF(B28="","",COUNTA($B$18:B28))</f>
        <v>11</v>
      </c>
      <c r="B28" s="276" t="s">
        <v>1084</v>
      </c>
      <c r="C28" s="119">
        <v>2</v>
      </c>
      <c r="D28" s="110" t="s">
        <v>18</v>
      </c>
      <c r="E28" s="163">
        <v>100</v>
      </c>
      <c r="F28" s="74" t="s">
        <v>19</v>
      </c>
      <c r="G28" s="87" t="str">
        <f t="shared" si="3"/>
        <v/>
      </c>
      <c r="H28" s="87" t="str">
        <f t="shared" si="0"/>
        <v/>
      </c>
      <c r="I28" s="87" t="str">
        <f t="shared" si="1"/>
        <v/>
      </c>
      <c r="J28" s="87" t="str">
        <f t="shared" si="4"/>
        <v/>
      </c>
      <c r="K28" s="61"/>
      <c r="L28" s="166"/>
      <c r="M28" s="105" t="str">
        <f t="shared" si="5"/>
        <v>kg</v>
      </c>
      <c r="N28" s="165"/>
      <c r="O28" s="282" t="str">
        <f t="shared" si="2"/>
        <v/>
      </c>
      <c r="P28" s="63"/>
      <c r="Q28" s="63"/>
      <c r="R28" s="82" t="str">
        <f t="shared" si="6"/>
        <v/>
      </c>
      <c r="S28" s="82" t="str">
        <f t="shared" si="7"/>
        <v/>
      </c>
      <c r="T28" s="82" t="str">
        <f t="shared" si="8"/>
        <v/>
      </c>
      <c r="U28" s="197"/>
    </row>
    <row r="29" spans="1:21" s="77" customFormat="1" ht="25.5" x14ac:dyDescent="0.25">
      <c r="A29" s="81">
        <f>IF(B29="","",COUNTA($B$18:B29))</f>
        <v>12</v>
      </c>
      <c r="B29" s="276" t="s">
        <v>1107</v>
      </c>
      <c r="C29" s="119">
        <v>500</v>
      </c>
      <c r="D29" s="110" t="s">
        <v>54</v>
      </c>
      <c r="E29" s="163">
        <v>100</v>
      </c>
      <c r="F29" s="74" t="s">
        <v>19</v>
      </c>
      <c r="G29" s="87" t="str">
        <f t="shared" si="3"/>
        <v/>
      </c>
      <c r="H29" s="87" t="str">
        <f t="shared" si="0"/>
        <v/>
      </c>
      <c r="I29" s="87" t="str">
        <f t="shared" si="1"/>
        <v/>
      </c>
      <c r="J29" s="87" t="str">
        <f t="shared" si="4"/>
        <v/>
      </c>
      <c r="K29" s="61"/>
      <c r="L29" s="166"/>
      <c r="M29" s="105" t="str">
        <f t="shared" si="5"/>
        <v>g</v>
      </c>
      <c r="N29" s="165"/>
      <c r="O29" s="282" t="str">
        <f t="shared" si="2"/>
        <v/>
      </c>
      <c r="P29" s="63"/>
      <c r="Q29" s="63"/>
      <c r="R29" s="82" t="str">
        <f t="shared" si="6"/>
        <v/>
      </c>
      <c r="S29" s="82" t="str">
        <f t="shared" si="7"/>
        <v/>
      </c>
      <c r="T29" s="82" t="str">
        <f t="shared" si="8"/>
        <v/>
      </c>
      <c r="U29" s="197"/>
    </row>
    <row r="30" spans="1:21" s="77" customFormat="1" ht="12.75" x14ac:dyDescent="0.25">
      <c r="A30" s="81">
        <f>IF(B30="","",COUNTA($B$18:B30))</f>
        <v>13</v>
      </c>
      <c r="B30" s="184" t="s">
        <v>1113</v>
      </c>
      <c r="C30" s="119">
        <v>5</v>
      </c>
      <c r="D30" s="110" t="s">
        <v>18</v>
      </c>
      <c r="E30" s="163">
        <v>50</v>
      </c>
      <c r="F30" s="74" t="s">
        <v>19</v>
      </c>
      <c r="G30" s="87" t="str">
        <f t="shared" si="3"/>
        <v/>
      </c>
      <c r="H30" s="87" t="str">
        <f t="shared" si="0"/>
        <v/>
      </c>
      <c r="I30" s="87" t="str">
        <f t="shared" si="1"/>
        <v/>
      </c>
      <c r="J30" s="87" t="str">
        <f t="shared" si="4"/>
        <v/>
      </c>
      <c r="K30" s="61"/>
      <c r="L30" s="166"/>
      <c r="M30" s="105" t="str">
        <f t="shared" si="5"/>
        <v>kg</v>
      </c>
      <c r="N30" s="165"/>
      <c r="O30" s="282" t="str">
        <f t="shared" si="2"/>
        <v/>
      </c>
      <c r="P30" s="63"/>
      <c r="Q30" s="63"/>
      <c r="R30" s="82" t="str">
        <f t="shared" si="6"/>
        <v/>
      </c>
      <c r="S30" s="82" t="str">
        <f t="shared" si="7"/>
        <v/>
      </c>
      <c r="T30" s="82" t="str">
        <f t="shared" si="8"/>
        <v/>
      </c>
      <c r="U30" s="197"/>
    </row>
    <row r="31" spans="1:21" s="77" customFormat="1" ht="12.75" x14ac:dyDescent="0.25">
      <c r="A31" s="81">
        <f>IF(B31="","",COUNTA($B$18:B31))</f>
        <v>14</v>
      </c>
      <c r="B31" s="276" t="s">
        <v>1114</v>
      </c>
      <c r="C31" s="119">
        <v>1</v>
      </c>
      <c r="D31" s="110" t="s">
        <v>18</v>
      </c>
      <c r="E31" s="163">
        <v>5</v>
      </c>
      <c r="F31" s="74" t="s">
        <v>18</v>
      </c>
      <c r="G31" s="87" t="str">
        <f t="shared" si="3"/>
        <v/>
      </c>
      <c r="H31" s="87" t="str">
        <f t="shared" si="0"/>
        <v/>
      </c>
      <c r="I31" s="87" t="str">
        <f t="shared" si="1"/>
        <v/>
      </c>
      <c r="J31" s="87" t="str">
        <f t="shared" si="4"/>
        <v/>
      </c>
      <c r="K31" s="61"/>
      <c r="L31" s="166"/>
      <c r="M31" s="105" t="str">
        <f t="shared" si="5"/>
        <v>kg</v>
      </c>
      <c r="N31" s="165"/>
      <c r="O31" s="282" t="str">
        <f t="shared" si="2"/>
        <v/>
      </c>
      <c r="P31" s="63"/>
      <c r="Q31" s="63"/>
      <c r="R31" s="82" t="str">
        <f t="shared" si="6"/>
        <v/>
      </c>
      <c r="S31" s="82" t="str">
        <f t="shared" si="7"/>
        <v/>
      </c>
      <c r="T31" s="82" t="str">
        <f t="shared" si="8"/>
        <v/>
      </c>
      <c r="U31" s="197"/>
    </row>
    <row r="32" spans="1:21" s="77" customFormat="1" ht="25.5" x14ac:dyDescent="0.25">
      <c r="A32" s="81">
        <f>IF(B32="","",COUNTA($B$18:B32))</f>
        <v>15</v>
      </c>
      <c r="B32" s="184" t="s">
        <v>453</v>
      </c>
      <c r="C32" s="119">
        <v>1</v>
      </c>
      <c r="D32" s="110" t="s">
        <v>18</v>
      </c>
      <c r="E32" s="163">
        <v>700</v>
      </c>
      <c r="F32" s="74" t="s">
        <v>18</v>
      </c>
      <c r="G32" s="87" t="str">
        <f t="shared" si="3"/>
        <v/>
      </c>
      <c r="H32" s="87" t="str">
        <f t="shared" si="0"/>
        <v/>
      </c>
      <c r="I32" s="87" t="str">
        <f t="shared" si="1"/>
        <v/>
      </c>
      <c r="J32" s="87" t="str">
        <f t="shared" si="4"/>
        <v/>
      </c>
      <c r="K32" s="61"/>
      <c r="L32" s="166"/>
      <c r="M32" s="105" t="str">
        <f t="shared" si="5"/>
        <v>kg</v>
      </c>
      <c r="N32" s="165"/>
      <c r="O32" s="282" t="str">
        <f t="shared" si="2"/>
        <v/>
      </c>
      <c r="P32" s="63"/>
      <c r="Q32" s="63"/>
      <c r="R32" s="82" t="str">
        <f t="shared" si="6"/>
        <v/>
      </c>
      <c r="S32" s="82" t="str">
        <f t="shared" si="7"/>
        <v/>
      </c>
      <c r="T32" s="82" t="str">
        <f t="shared" si="8"/>
        <v/>
      </c>
      <c r="U32" s="197"/>
    </row>
    <row r="33" spans="1:21" s="77" customFormat="1" ht="25.5" x14ac:dyDescent="0.25">
      <c r="A33" s="81">
        <f>IF(B33="","",COUNTA($B$18:B33))</f>
        <v>16</v>
      </c>
      <c r="B33" s="184" t="s">
        <v>451</v>
      </c>
      <c r="C33" s="119">
        <v>1</v>
      </c>
      <c r="D33" s="110" t="s">
        <v>18</v>
      </c>
      <c r="E33" s="163">
        <v>300</v>
      </c>
      <c r="F33" s="74" t="s">
        <v>18</v>
      </c>
      <c r="G33" s="87" t="str">
        <f t="shared" si="3"/>
        <v/>
      </c>
      <c r="H33" s="87" t="str">
        <f t="shared" si="0"/>
        <v/>
      </c>
      <c r="I33" s="87" t="str">
        <f t="shared" si="1"/>
        <v/>
      </c>
      <c r="J33" s="87" t="str">
        <f t="shared" si="4"/>
        <v/>
      </c>
      <c r="K33" s="61"/>
      <c r="L33" s="166"/>
      <c r="M33" s="105" t="str">
        <f t="shared" si="5"/>
        <v>kg</v>
      </c>
      <c r="N33" s="165"/>
      <c r="O33" s="282" t="str">
        <f t="shared" si="2"/>
        <v/>
      </c>
      <c r="P33" s="63"/>
      <c r="Q33" s="63"/>
      <c r="R33" s="82" t="str">
        <f t="shared" si="6"/>
        <v/>
      </c>
      <c r="S33" s="82" t="str">
        <f t="shared" si="7"/>
        <v/>
      </c>
      <c r="T33" s="82" t="str">
        <f t="shared" si="8"/>
        <v/>
      </c>
      <c r="U33" s="197"/>
    </row>
    <row r="34" spans="1:21" s="77" customFormat="1" ht="12.75" x14ac:dyDescent="0.25">
      <c r="A34" s="81">
        <f>IF(B34="","",COUNTA($B$18:B34))</f>
        <v>17</v>
      </c>
      <c r="B34" s="184" t="s">
        <v>437</v>
      </c>
      <c r="C34" s="119">
        <v>1</v>
      </c>
      <c r="D34" s="110" t="s">
        <v>18</v>
      </c>
      <c r="E34" s="163">
        <v>20</v>
      </c>
      <c r="F34" s="74" t="s">
        <v>18</v>
      </c>
      <c r="G34" s="87" t="str">
        <f t="shared" si="3"/>
        <v/>
      </c>
      <c r="H34" s="87" t="str">
        <f t="shared" si="0"/>
        <v/>
      </c>
      <c r="I34" s="87" t="str">
        <f t="shared" si="1"/>
        <v/>
      </c>
      <c r="J34" s="87" t="str">
        <f t="shared" si="4"/>
        <v/>
      </c>
      <c r="K34" s="61"/>
      <c r="L34" s="166"/>
      <c r="M34" s="105" t="str">
        <f t="shared" si="5"/>
        <v>kg</v>
      </c>
      <c r="N34" s="165"/>
      <c r="O34" s="282" t="str">
        <f t="shared" si="2"/>
        <v/>
      </c>
      <c r="P34" s="63"/>
      <c r="Q34" s="63"/>
      <c r="R34" s="82" t="str">
        <f t="shared" si="6"/>
        <v/>
      </c>
      <c r="S34" s="82" t="str">
        <f t="shared" si="7"/>
        <v/>
      </c>
      <c r="T34" s="82" t="str">
        <f t="shared" si="8"/>
        <v/>
      </c>
      <c r="U34" s="197"/>
    </row>
    <row r="35" spans="1:21" s="77" customFormat="1" ht="25.5" x14ac:dyDescent="0.25">
      <c r="A35" s="81">
        <f>IF(B35="","",COUNTA($B$18:B35))</f>
        <v>18</v>
      </c>
      <c r="B35" s="184" t="s">
        <v>452</v>
      </c>
      <c r="C35" s="119">
        <v>1</v>
      </c>
      <c r="D35" s="110" t="s">
        <v>18</v>
      </c>
      <c r="E35" s="163">
        <v>300</v>
      </c>
      <c r="F35" s="74" t="s">
        <v>18</v>
      </c>
      <c r="G35" s="87" t="str">
        <f t="shared" si="3"/>
        <v/>
      </c>
      <c r="H35" s="87" t="str">
        <f t="shared" si="0"/>
        <v/>
      </c>
      <c r="I35" s="87" t="str">
        <f t="shared" si="1"/>
        <v/>
      </c>
      <c r="J35" s="87" t="str">
        <f t="shared" si="4"/>
        <v/>
      </c>
      <c r="K35" s="61"/>
      <c r="L35" s="166"/>
      <c r="M35" s="105" t="str">
        <f t="shared" si="5"/>
        <v>kg</v>
      </c>
      <c r="N35" s="165"/>
      <c r="O35" s="282" t="str">
        <f t="shared" si="2"/>
        <v/>
      </c>
      <c r="P35" s="63"/>
      <c r="Q35" s="63"/>
      <c r="R35" s="82" t="str">
        <f t="shared" si="6"/>
        <v/>
      </c>
      <c r="S35" s="82" t="str">
        <f t="shared" si="7"/>
        <v/>
      </c>
      <c r="T35" s="82" t="str">
        <f t="shared" si="8"/>
        <v/>
      </c>
      <c r="U35" s="197"/>
    </row>
    <row r="36" spans="1:21" s="77" customFormat="1" ht="12.75" x14ac:dyDescent="0.25">
      <c r="A36" s="81">
        <f>IF(B36="","",COUNTA($B$18:B36))</f>
        <v>19</v>
      </c>
      <c r="B36" s="184" t="s">
        <v>438</v>
      </c>
      <c r="C36" s="119">
        <v>1</v>
      </c>
      <c r="D36" s="110" t="s">
        <v>18</v>
      </c>
      <c r="E36" s="163">
        <v>200</v>
      </c>
      <c r="F36" s="74" t="s">
        <v>18</v>
      </c>
      <c r="G36" s="87" t="str">
        <f t="shared" si="3"/>
        <v/>
      </c>
      <c r="H36" s="87" t="str">
        <f t="shared" si="0"/>
        <v/>
      </c>
      <c r="I36" s="87" t="str">
        <f t="shared" si="1"/>
        <v/>
      </c>
      <c r="J36" s="87" t="str">
        <f t="shared" si="4"/>
        <v/>
      </c>
      <c r="K36" s="61"/>
      <c r="L36" s="166"/>
      <c r="M36" s="105" t="str">
        <f t="shared" si="5"/>
        <v>kg</v>
      </c>
      <c r="N36" s="165"/>
      <c r="O36" s="282" t="str">
        <f t="shared" si="2"/>
        <v/>
      </c>
      <c r="P36" s="63"/>
      <c r="Q36" s="63"/>
      <c r="R36" s="82" t="str">
        <f t="shared" si="6"/>
        <v/>
      </c>
      <c r="S36" s="82" t="str">
        <f t="shared" si="7"/>
        <v/>
      </c>
      <c r="T36" s="82" t="str">
        <f t="shared" si="8"/>
        <v/>
      </c>
      <c r="U36" s="197"/>
    </row>
    <row r="37" spans="1:21" s="77" customFormat="1" ht="12.75" x14ac:dyDescent="0.25">
      <c r="A37" s="81">
        <f>IF(B37="","",COUNTA($B$18:B37))</f>
        <v>20</v>
      </c>
      <c r="B37" s="184" t="s">
        <v>439</v>
      </c>
      <c r="C37" s="119">
        <v>1</v>
      </c>
      <c r="D37" s="110" t="s">
        <v>18</v>
      </c>
      <c r="E37" s="163">
        <v>2</v>
      </c>
      <c r="F37" s="74" t="s">
        <v>18</v>
      </c>
      <c r="G37" s="87" t="str">
        <f t="shared" si="3"/>
        <v/>
      </c>
      <c r="H37" s="87" t="str">
        <f t="shared" si="0"/>
        <v/>
      </c>
      <c r="I37" s="87" t="str">
        <f t="shared" si="1"/>
        <v/>
      </c>
      <c r="J37" s="87" t="str">
        <f t="shared" si="4"/>
        <v/>
      </c>
      <c r="K37" s="61"/>
      <c r="L37" s="166"/>
      <c r="M37" s="105" t="str">
        <f t="shared" si="5"/>
        <v>kg</v>
      </c>
      <c r="N37" s="165"/>
      <c r="O37" s="282" t="str">
        <f t="shared" si="2"/>
        <v/>
      </c>
      <c r="P37" s="63"/>
      <c r="Q37" s="63"/>
      <c r="R37" s="82" t="str">
        <f t="shared" si="6"/>
        <v/>
      </c>
      <c r="S37" s="82" t="str">
        <f t="shared" si="7"/>
        <v/>
      </c>
      <c r="T37" s="82" t="str">
        <f t="shared" si="8"/>
        <v/>
      </c>
      <c r="U37" s="197"/>
    </row>
    <row r="38" spans="1:21" s="77" customFormat="1" ht="12.75" x14ac:dyDescent="0.25">
      <c r="A38" s="81">
        <f>IF(B38="","",COUNTA($B$18:B38))</f>
        <v>21</v>
      </c>
      <c r="B38" s="184" t="s">
        <v>440</v>
      </c>
      <c r="C38" s="119">
        <v>1</v>
      </c>
      <c r="D38" s="110" t="s">
        <v>18</v>
      </c>
      <c r="E38" s="163">
        <v>10</v>
      </c>
      <c r="F38" s="74" t="s">
        <v>18</v>
      </c>
      <c r="G38" s="87" t="str">
        <f t="shared" si="3"/>
        <v/>
      </c>
      <c r="H38" s="87" t="str">
        <f t="shared" si="0"/>
        <v/>
      </c>
      <c r="I38" s="87" t="str">
        <f t="shared" si="1"/>
        <v/>
      </c>
      <c r="J38" s="87" t="str">
        <f t="shared" si="4"/>
        <v/>
      </c>
      <c r="K38" s="61"/>
      <c r="L38" s="166"/>
      <c r="M38" s="105" t="str">
        <f t="shared" si="5"/>
        <v>kg</v>
      </c>
      <c r="N38" s="165"/>
      <c r="O38" s="282" t="str">
        <f t="shared" si="2"/>
        <v/>
      </c>
      <c r="P38" s="63"/>
      <c r="Q38" s="63"/>
      <c r="R38" s="82" t="str">
        <f t="shared" si="6"/>
        <v/>
      </c>
      <c r="S38" s="82" t="str">
        <f t="shared" si="7"/>
        <v/>
      </c>
      <c r="T38" s="82" t="str">
        <f t="shared" si="8"/>
        <v/>
      </c>
      <c r="U38" s="197"/>
    </row>
    <row r="39" spans="1:21" s="77" customFormat="1" ht="12.75" x14ac:dyDescent="0.25">
      <c r="A39" s="81">
        <f>IF(B39="","",COUNTA($B$18:B39))</f>
        <v>22</v>
      </c>
      <c r="B39" s="184" t="s">
        <v>441</v>
      </c>
      <c r="C39" s="119">
        <v>1</v>
      </c>
      <c r="D39" s="110" t="s">
        <v>18</v>
      </c>
      <c r="E39" s="163">
        <v>300</v>
      </c>
      <c r="F39" s="74" t="s">
        <v>18</v>
      </c>
      <c r="G39" s="87" t="str">
        <f t="shared" si="3"/>
        <v/>
      </c>
      <c r="H39" s="87" t="str">
        <f t="shared" si="0"/>
        <v/>
      </c>
      <c r="I39" s="87" t="str">
        <f t="shared" si="1"/>
        <v/>
      </c>
      <c r="J39" s="87" t="str">
        <f t="shared" si="4"/>
        <v/>
      </c>
      <c r="K39" s="61"/>
      <c r="L39" s="166"/>
      <c r="M39" s="105" t="str">
        <f t="shared" si="5"/>
        <v>kg</v>
      </c>
      <c r="N39" s="165"/>
      <c r="O39" s="282" t="str">
        <f t="shared" si="2"/>
        <v/>
      </c>
      <c r="P39" s="63"/>
      <c r="Q39" s="63"/>
      <c r="R39" s="82" t="str">
        <f t="shared" si="6"/>
        <v/>
      </c>
      <c r="S39" s="82" t="str">
        <f t="shared" si="7"/>
        <v/>
      </c>
      <c r="T39" s="82" t="str">
        <f t="shared" si="8"/>
        <v/>
      </c>
      <c r="U39" s="197"/>
    </row>
    <row r="40" spans="1:21" s="77" customFormat="1" ht="12.75" x14ac:dyDescent="0.25">
      <c r="A40" s="81">
        <f>IF(B40="","",COUNTA($B$18:B40))</f>
        <v>23</v>
      </c>
      <c r="B40" s="184" t="s">
        <v>442</v>
      </c>
      <c r="C40" s="119">
        <v>1</v>
      </c>
      <c r="D40" s="110" t="s">
        <v>18</v>
      </c>
      <c r="E40" s="163">
        <v>200</v>
      </c>
      <c r="F40" s="74" t="s">
        <v>18</v>
      </c>
      <c r="G40" s="87" t="str">
        <f t="shared" si="3"/>
        <v/>
      </c>
      <c r="H40" s="87" t="str">
        <f t="shared" si="0"/>
        <v/>
      </c>
      <c r="I40" s="87" t="str">
        <f t="shared" si="1"/>
        <v/>
      </c>
      <c r="J40" s="87" t="str">
        <f t="shared" si="4"/>
        <v/>
      </c>
      <c r="K40" s="61"/>
      <c r="L40" s="166"/>
      <c r="M40" s="105" t="str">
        <f t="shared" si="5"/>
        <v>kg</v>
      </c>
      <c r="N40" s="165"/>
      <c r="O40" s="282" t="str">
        <f t="shared" si="2"/>
        <v/>
      </c>
      <c r="P40" s="63"/>
      <c r="Q40" s="63"/>
      <c r="R40" s="82" t="str">
        <f t="shared" si="6"/>
        <v/>
      </c>
      <c r="S40" s="82" t="str">
        <f t="shared" si="7"/>
        <v/>
      </c>
      <c r="T40" s="82" t="str">
        <f t="shared" si="8"/>
        <v/>
      </c>
      <c r="U40" s="197"/>
    </row>
    <row r="41" spans="1:21" s="77" customFormat="1" ht="12.75" x14ac:dyDescent="0.25">
      <c r="A41" s="81">
        <f>IF(B41="","",COUNTA($B$18:B41))</f>
        <v>24</v>
      </c>
      <c r="B41" s="184" t="s">
        <v>443</v>
      </c>
      <c r="C41" s="119">
        <v>1</v>
      </c>
      <c r="D41" s="110" t="s">
        <v>18</v>
      </c>
      <c r="E41" s="163">
        <v>100</v>
      </c>
      <c r="F41" s="74" t="s">
        <v>18</v>
      </c>
      <c r="G41" s="87" t="str">
        <f t="shared" si="3"/>
        <v/>
      </c>
      <c r="H41" s="87" t="str">
        <f t="shared" si="0"/>
        <v/>
      </c>
      <c r="I41" s="87" t="str">
        <f t="shared" si="1"/>
        <v/>
      </c>
      <c r="J41" s="87" t="str">
        <f t="shared" si="4"/>
        <v/>
      </c>
      <c r="K41" s="61"/>
      <c r="L41" s="166"/>
      <c r="M41" s="105" t="str">
        <f t="shared" si="5"/>
        <v>kg</v>
      </c>
      <c r="N41" s="165"/>
      <c r="O41" s="282" t="str">
        <f t="shared" si="2"/>
        <v/>
      </c>
      <c r="P41" s="63"/>
      <c r="Q41" s="63"/>
      <c r="R41" s="82" t="str">
        <f t="shared" si="6"/>
        <v/>
      </c>
      <c r="S41" s="82" t="str">
        <f t="shared" si="7"/>
        <v/>
      </c>
      <c r="T41" s="82" t="str">
        <f t="shared" si="8"/>
        <v/>
      </c>
      <c r="U41" s="197"/>
    </row>
    <row r="42" spans="1:21" s="77" customFormat="1" ht="12.75" x14ac:dyDescent="0.25">
      <c r="A42" s="81">
        <f>IF(B42="","",COUNTA($B$18:B42))</f>
        <v>25</v>
      </c>
      <c r="B42" s="184" t="s">
        <v>444</v>
      </c>
      <c r="C42" s="119">
        <v>1</v>
      </c>
      <c r="D42" s="110" t="s">
        <v>18</v>
      </c>
      <c r="E42" s="163">
        <v>100</v>
      </c>
      <c r="F42" s="74" t="s">
        <v>18</v>
      </c>
      <c r="G42" s="87" t="str">
        <f t="shared" si="3"/>
        <v/>
      </c>
      <c r="H42" s="87" t="str">
        <f t="shared" si="0"/>
        <v/>
      </c>
      <c r="I42" s="87" t="str">
        <f t="shared" si="1"/>
        <v/>
      </c>
      <c r="J42" s="87" t="str">
        <f t="shared" si="4"/>
        <v/>
      </c>
      <c r="K42" s="61"/>
      <c r="L42" s="166"/>
      <c r="M42" s="105" t="str">
        <f t="shared" si="5"/>
        <v>kg</v>
      </c>
      <c r="N42" s="165"/>
      <c r="O42" s="282" t="str">
        <f t="shared" si="2"/>
        <v/>
      </c>
      <c r="P42" s="63"/>
      <c r="Q42" s="63"/>
      <c r="R42" s="82" t="str">
        <f t="shared" si="6"/>
        <v/>
      </c>
      <c r="S42" s="82" t="str">
        <f t="shared" si="7"/>
        <v/>
      </c>
      <c r="T42" s="82" t="str">
        <f t="shared" si="8"/>
        <v/>
      </c>
      <c r="U42" s="197"/>
    </row>
    <row r="43" spans="1:21" s="77" customFormat="1" ht="12.75" x14ac:dyDescent="0.25">
      <c r="A43" s="81">
        <f>IF(B43="","",COUNTA($B$18:B43))</f>
        <v>26</v>
      </c>
      <c r="B43" s="184" t="s">
        <v>445</v>
      </c>
      <c r="C43" s="119">
        <v>1</v>
      </c>
      <c r="D43" s="110" t="s">
        <v>18</v>
      </c>
      <c r="E43" s="163">
        <v>90</v>
      </c>
      <c r="F43" s="74" t="s">
        <v>18</v>
      </c>
      <c r="G43" s="87" t="str">
        <f t="shared" si="3"/>
        <v/>
      </c>
      <c r="H43" s="87" t="str">
        <f t="shared" si="0"/>
        <v/>
      </c>
      <c r="I43" s="87" t="str">
        <f t="shared" si="1"/>
        <v/>
      </c>
      <c r="J43" s="87" t="str">
        <f t="shared" si="4"/>
        <v/>
      </c>
      <c r="K43" s="61"/>
      <c r="L43" s="166"/>
      <c r="M43" s="105" t="str">
        <f t="shared" si="5"/>
        <v>kg</v>
      </c>
      <c r="N43" s="165"/>
      <c r="O43" s="282" t="str">
        <f t="shared" si="2"/>
        <v/>
      </c>
      <c r="P43" s="63"/>
      <c r="Q43" s="63"/>
      <c r="R43" s="82" t="str">
        <f t="shared" si="6"/>
        <v/>
      </c>
      <c r="S43" s="82" t="str">
        <f t="shared" si="7"/>
        <v/>
      </c>
      <c r="T43" s="82" t="str">
        <f t="shared" si="8"/>
        <v/>
      </c>
      <c r="U43" s="197"/>
    </row>
    <row r="44" spans="1:21" s="77" customFormat="1" ht="63.75" x14ac:dyDescent="0.25">
      <c r="A44" s="81">
        <f>IF(B44="","",COUNTA($B$18:B44))</f>
        <v>27</v>
      </c>
      <c r="B44" s="184" t="s">
        <v>446</v>
      </c>
      <c r="C44" s="119">
        <v>1</v>
      </c>
      <c r="D44" s="110" t="s">
        <v>18</v>
      </c>
      <c r="E44" s="163">
        <v>400</v>
      </c>
      <c r="F44" s="74" t="s">
        <v>18</v>
      </c>
      <c r="G44" s="87" t="str">
        <f t="shared" si="3"/>
        <v/>
      </c>
      <c r="H44" s="87" t="str">
        <f t="shared" si="0"/>
        <v/>
      </c>
      <c r="I44" s="87" t="str">
        <f t="shared" si="1"/>
        <v/>
      </c>
      <c r="J44" s="87" t="str">
        <f t="shared" si="4"/>
        <v/>
      </c>
      <c r="K44" s="61"/>
      <c r="L44" s="166"/>
      <c r="M44" s="105" t="str">
        <f t="shared" si="5"/>
        <v>kg</v>
      </c>
      <c r="N44" s="165"/>
      <c r="O44" s="282" t="str">
        <f t="shared" si="2"/>
        <v/>
      </c>
      <c r="P44" s="63"/>
      <c r="Q44" s="63"/>
      <c r="R44" s="82" t="str">
        <f t="shared" si="6"/>
        <v/>
      </c>
      <c r="S44" s="82" t="str">
        <f t="shared" si="7"/>
        <v/>
      </c>
      <c r="T44" s="82" t="str">
        <f t="shared" si="8"/>
        <v/>
      </c>
      <c r="U44" s="197"/>
    </row>
    <row r="45" spans="1:21" s="77" customFormat="1" ht="38.25" x14ac:dyDescent="0.25">
      <c r="A45" s="81">
        <f>IF(B45="","",COUNTA($B$18:B45))</f>
        <v>28</v>
      </c>
      <c r="B45" s="184" t="s">
        <v>447</v>
      </c>
      <c r="C45" s="119">
        <v>1</v>
      </c>
      <c r="D45" s="110" t="s">
        <v>18</v>
      </c>
      <c r="E45" s="163">
        <v>100</v>
      </c>
      <c r="F45" s="74" t="s">
        <v>18</v>
      </c>
      <c r="G45" s="87" t="str">
        <f t="shared" si="3"/>
        <v/>
      </c>
      <c r="H45" s="87" t="str">
        <f t="shared" si="0"/>
        <v/>
      </c>
      <c r="I45" s="87" t="str">
        <f t="shared" si="1"/>
        <v/>
      </c>
      <c r="J45" s="87" t="str">
        <f t="shared" si="4"/>
        <v/>
      </c>
      <c r="K45" s="61"/>
      <c r="L45" s="166"/>
      <c r="M45" s="105" t="str">
        <f t="shared" si="5"/>
        <v>kg</v>
      </c>
      <c r="N45" s="165"/>
      <c r="O45" s="282" t="str">
        <f t="shared" si="2"/>
        <v/>
      </c>
      <c r="P45" s="63"/>
      <c r="Q45" s="63"/>
      <c r="R45" s="82" t="str">
        <f t="shared" si="6"/>
        <v/>
      </c>
      <c r="S45" s="82" t="str">
        <f t="shared" si="7"/>
        <v/>
      </c>
      <c r="T45" s="82" t="str">
        <f t="shared" si="8"/>
        <v/>
      </c>
      <c r="U45" s="197"/>
    </row>
    <row r="46" spans="1:21" s="77" customFormat="1" ht="12.75" x14ac:dyDescent="0.25">
      <c r="A46" s="81">
        <f>IF(B46="","",COUNTA($B$18:B46))</f>
        <v>29</v>
      </c>
      <c r="B46" s="184" t="s">
        <v>448</v>
      </c>
      <c r="C46" s="119">
        <v>1</v>
      </c>
      <c r="D46" s="110" t="s">
        <v>18</v>
      </c>
      <c r="E46" s="163">
        <v>200</v>
      </c>
      <c r="F46" s="74" t="s">
        <v>19</v>
      </c>
      <c r="G46" s="87" t="str">
        <f t="shared" si="3"/>
        <v/>
      </c>
      <c r="H46" s="87" t="str">
        <f t="shared" si="0"/>
        <v/>
      </c>
      <c r="I46" s="87" t="str">
        <f t="shared" si="1"/>
        <v/>
      </c>
      <c r="J46" s="87" t="str">
        <f t="shared" si="4"/>
        <v/>
      </c>
      <c r="K46" s="61"/>
      <c r="L46" s="166"/>
      <c r="M46" s="105" t="str">
        <f t="shared" si="5"/>
        <v>kg</v>
      </c>
      <c r="N46" s="165"/>
      <c r="O46" s="282" t="str">
        <f t="shared" si="2"/>
        <v/>
      </c>
      <c r="P46" s="63"/>
      <c r="Q46" s="63"/>
      <c r="R46" s="82" t="str">
        <f t="shared" si="6"/>
        <v/>
      </c>
      <c r="S46" s="82" t="str">
        <f t="shared" si="7"/>
        <v/>
      </c>
      <c r="T46" s="82" t="str">
        <f t="shared" si="8"/>
        <v/>
      </c>
      <c r="U46" s="197"/>
    </row>
    <row r="47" spans="1:21" s="77" customFormat="1" ht="12.75" x14ac:dyDescent="0.25">
      <c r="A47" s="81">
        <f>IF(B47="","",COUNTA($B$18:B47))</f>
        <v>30</v>
      </c>
      <c r="B47" s="276" t="s">
        <v>1120</v>
      </c>
      <c r="C47" s="119">
        <v>1</v>
      </c>
      <c r="D47" s="110" t="s">
        <v>18</v>
      </c>
      <c r="E47" s="163">
        <v>450</v>
      </c>
      <c r="F47" s="74" t="s">
        <v>18</v>
      </c>
      <c r="G47" s="87" t="str">
        <f t="shared" si="3"/>
        <v/>
      </c>
      <c r="H47" s="87" t="str">
        <f t="shared" si="0"/>
        <v/>
      </c>
      <c r="I47" s="87" t="str">
        <f t="shared" si="1"/>
        <v/>
      </c>
      <c r="J47" s="87" t="str">
        <f t="shared" si="4"/>
        <v/>
      </c>
      <c r="K47" s="61"/>
      <c r="L47" s="166"/>
      <c r="M47" s="105" t="str">
        <f t="shared" si="5"/>
        <v>kg</v>
      </c>
      <c r="N47" s="165"/>
      <c r="O47" s="282" t="str">
        <f t="shared" si="2"/>
        <v/>
      </c>
      <c r="P47" s="63"/>
      <c r="Q47" s="63"/>
      <c r="R47" s="82" t="str">
        <f t="shared" si="6"/>
        <v/>
      </c>
      <c r="S47" s="82" t="str">
        <f t="shared" si="7"/>
        <v/>
      </c>
      <c r="T47" s="82" t="str">
        <f t="shared" si="8"/>
        <v/>
      </c>
      <c r="U47" s="197"/>
    </row>
    <row r="48" spans="1:21" s="77" customFormat="1" ht="12.75" x14ac:dyDescent="0.25">
      <c r="A48" s="81">
        <f>IF(B48="","",COUNTA($B$18:B48))</f>
        <v>31</v>
      </c>
      <c r="B48" s="184" t="s">
        <v>449</v>
      </c>
      <c r="C48" s="119">
        <v>1</v>
      </c>
      <c r="D48" s="110" t="s">
        <v>18</v>
      </c>
      <c r="E48" s="163">
        <v>100</v>
      </c>
      <c r="F48" s="74" t="s">
        <v>18</v>
      </c>
      <c r="G48" s="87" t="str">
        <f t="shared" si="3"/>
        <v/>
      </c>
      <c r="H48" s="87" t="str">
        <f t="shared" si="0"/>
        <v/>
      </c>
      <c r="I48" s="87" t="str">
        <f t="shared" si="1"/>
        <v/>
      </c>
      <c r="J48" s="87" t="str">
        <f t="shared" si="4"/>
        <v/>
      </c>
      <c r="K48" s="61"/>
      <c r="L48" s="166"/>
      <c r="M48" s="105" t="str">
        <f t="shared" si="5"/>
        <v>kg</v>
      </c>
      <c r="N48" s="165"/>
      <c r="O48" s="282" t="str">
        <f t="shared" si="2"/>
        <v/>
      </c>
      <c r="P48" s="63"/>
      <c r="Q48" s="63"/>
      <c r="R48" s="82" t="str">
        <f t="shared" si="6"/>
        <v/>
      </c>
      <c r="S48" s="82" t="str">
        <f t="shared" si="7"/>
        <v/>
      </c>
      <c r="T48" s="82" t="str">
        <f t="shared" si="8"/>
        <v/>
      </c>
      <c r="U48" s="197"/>
    </row>
    <row r="49" spans="1:21" s="77" customFormat="1" ht="12.75" x14ac:dyDescent="0.25">
      <c r="A49" s="81">
        <f>IF(B49="","",COUNTA($B$18:B49))</f>
        <v>32</v>
      </c>
      <c r="B49" s="184" t="s">
        <v>1115</v>
      </c>
      <c r="C49" s="119">
        <v>1</v>
      </c>
      <c r="D49" s="110" t="s">
        <v>18</v>
      </c>
      <c r="E49" s="163">
        <v>100</v>
      </c>
      <c r="F49" s="74" t="s">
        <v>18</v>
      </c>
      <c r="G49" s="87" t="str">
        <f t="shared" si="3"/>
        <v/>
      </c>
      <c r="H49" s="87" t="str">
        <f t="shared" si="0"/>
        <v/>
      </c>
      <c r="I49" s="87" t="str">
        <f t="shared" si="1"/>
        <v/>
      </c>
      <c r="J49" s="87" t="str">
        <f t="shared" si="4"/>
        <v/>
      </c>
      <c r="K49" s="61"/>
      <c r="L49" s="166"/>
      <c r="M49" s="105" t="str">
        <f t="shared" si="5"/>
        <v>kg</v>
      </c>
      <c r="N49" s="165"/>
      <c r="O49" s="282" t="str">
        <f t="shared" si="2"/>
        <v/>
      </c>
      <c r="P49" s="63"/>
      <c r="Q49" s="63"/>
      <c r="R49" s="82" t="str">
        <f t="shared" si="6"/>
        <v/>
      </c>
      <c r="S49" s="82" t="str">
        <f t="shared" si="7"/>
        <v/>
      </c>
      <c r="T49" s="82" t="str">
        <f t="shared" si="8"/>
        <v/>
      </c>
      <c r="U49" s="197"/>
    </row>
    <row r="50" spans="1:21" s="77" customFormat="1" ht="12.75" x14ac:dyDescent="0.25">
      <c r="A50" s="81">
        <f>IF(B50="","",COUNTA($B$18:B50))</f>
        <v>33</v>
      </c>
      <c r="B50" s="184" t="s">
        <v>1085</v>
      </c>
      <c r="C50" s="119">
        <v>1</v>
      </c>
      <c r="D50" s="110" t="s">
        <v>18</v>
      </c>
      <c r="E50" s="163">
        <v>10</v>
      </c>
      <c r="F50" s="74" t="s">
        <v>18</v>
      </c>
      <c r="G50" s="87" t="str">
        <f t="shared" si="3"/>
        <v/>
      </c>
      <c r="H50" s="87" t="str">
        <f t="shared" ref="H50:H81" si="9">IF(G50="","",IF(U50="X",G50*(1+DDV_2),G50*(1+DDV_1)))</f>
        <v/>
      </c>
      <c r="I50" s="87" t="str">
        <f t="shared" ref="I50:I81" si="10">IF(OR(E50="",G50=""),"",E50*G50)</f>
        <v/>
      </c>
      <c r="J50" s="87" t="str">
        <f t="shared" si="4"/>
        <v/>
      </c>
      <c r="K50" s="61"/>
      <c r="L50" s="166"/>
      <c r="M50" s="105" t="str">
        <f t="shared" si="5"/>
        <v>kg</v>
      </c>
      <c r="N50" s="165"/>
      <c r="O50" s="282"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450</v>
      </c>
      <c r="C51" s="119">
        <v>500</v>
      </c>
      <c r="D51" s="110" t="s">
        <v>54</v>
      </c>
      <c r="E51" s="163">
        <v>200</v>
      </c>
      <c r="F51" s="74" t="s">
        <v>19</v>
      </c>
      <c r="G51" s="87" t="str">
        <f t="shared" si="3"/>
        <v/>
      </c>
      <c r="H51" s="87" t="str">
        <f t="shared" si="9"/>
        <v/>
      </c>
      <c r="I51" s="87" t="str">
        <f t="shared" si="10"/>
        <v/>
      </c>
      <c r="J51" s="87" t="str">
        <f t="shared" si="4"/>
        <v/>
      </c>
      <c r="K51" s="61"/>
      <c r="L51" s="166"/>
      <c r="M51" s="105" t="str">
        <f t="shared" si="5"/>
        <v>g</v>
      </c>
      <c r="N51" s="165"/>
      <c r="O51" s="282"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34</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1105</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54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mYGrtpkrwQfDgoZpEiiGpoB2mpCzmmBI5wHWLqbAjHHBX+RxD5ojiAGQEkzCfQ6FuF+Z4FAB95gH1bYm6qe/ZA==" saltValue="jU7tOOxuO53BZIR5FNhX3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87" priority="4">
      <formula>$F18="kom"</formula>
    </cfRule>
  </conditionalFormatting>
  <conditionalFormatting sqref="L18:L200">
    <cfRule type="expression" dxfId="86" priority="3">
      <formula>AND($L18&lt;&gt;"",NOT(ISNUMBER($L18)))</formula>
    </cfRule>
  </conditionalFormatting>
  <conditionalFormatting sqref="N18:N200">
    <cfRule type="expression" dxfId="85" priority="2">
      <formula>AND($N18&lt;&gt;"",NOT(ISNUMBER($N18)))</formula>
    </cfRule>
  </conditionalFormatting>
  <conditionalFormatting sqref="K14">
    <cfRule type="expression" dxfId="8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D00-000000000000}"/>
  </dataValidations>
  <hyperlinks>
    <hyperlink ref="L14" location="B240" tooltip="Razlaga stolpcev in primer pravilno izpolnjenega obrazca" display="=B219" xr:uid="{00000000-0004-0000-0D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31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14._TESTENINE</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454</v>
      </c>
      <c r="C18" s="119">
        <v>1</v>
      </c>
      <c r="D18" s="110" t="s">
        <v>18</v>
      </c>
      <c r="E18" s="163">
        <v>150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455</v>
      </c>
      <c r="C19" s="119">
        <v>1000</v>
      </c>
      <c r="D19" s="110" t="s">
        <v>54</v>
      </c>
      <c r="E19" s="163">
        <v>5</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456</v>
      </c>
      <c r="C20" s="119">
        <v>1000</v>
      </c>
      <c r="D20" s="110" t="s">
        <v>54</v>
      </c>
      <c r="E20" s="163">
        <v>5</v>
      </c>
      <c r="F20" s="74" t="s">
        <v>18</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457</v>
      </c>
      <c r="C21" s="119">
        <v>1000</v>
      </c>
      <c r="D21" s="110" t="s">
        <v>54</v>
      </c>
      <c r="E21" s="163">
        <v>5</v>
      </c>
      <c r="F21" s="74" t="s">
        <v>18</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458</v>
      </c>
      <c r="C22" s="119">
        <v>1</v>
      </c>
      <c r="D22" s="110" t="s">
        <v>18</v>
      </c>
      <c r="E22" s="163">
        <v>30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459</v>
      </c>
      <c r="C23" s="119">
        <v>1</v>
      </c>
      <c r="D23" s="110" t="s">
        <v>18</v>
      </c>
      <c r="E23" s="163">
        <v>9</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460</v>
      </c>
      <c r="C24" s="119">
        <v>1</v>
      </c>
      <c r="D24" s="110" t="s">
        <v>18</v>
      </c>
      <c r="E24" s="163">
        <v>120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461</v>
      </c>
      <c r="C25" s="119">
        <v>1</v>
      </c>
      <c r="D25" s="110" t="s">
        <v>18</v>
      </c>
      <c r="E25" s="163">
        <v>30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25.5" x14ac:dyDescent="0.25">
      <c r="A26" s="81">
        <f>IF(B26="","",COUNTA($B$18:B26))</f>
        <v>9</v>
      </c>
      <c r="B26" s="184" t="s">
        <v>462</v>
      </c>
      <c r="C26" s="119">
        <v>1000</v>
      </c>
      <c r="D26" s="110" t="s">
        <v>54</v>
      </c>
      <c r="E26" s="163">
        <v>25</v>
      </c>
      <c r="F26" s="74" t="s">
        <v>18</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25.5" x14ac:dyDescent="0.25">
      <c r="A27" s="81">
        <f>IF(B27="","",COUNTA($B$18:B27))</f>
        <v>10</v>
      </c>
      <c r="B27" s="184" t="s">
        <v>463</v>
      </c>
      <c r="C27" s="119">
        <v>1</v>
      </c>
      <c r="D27" s="110" t="s">
        <v>18</v>
      </c>
      <c r="E27" s="163">
        <v>260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25.5" x14ac:dyDescent="0.25">
      <c r="A28" s="81">
        <f>IF(B28="","",COUNTA($B$18:B28))</f>
        <v>11</v>
      </c>
      <c r="B28" s="184" t="s">
        <v>464</v>
      </c>
      <c r="C28" s="119">
        <v>8</v>
      </c>
      <c r="D28" s="110" t="s">
        <v>18</v>
      </c>
      <c r="E28" s="163">
        <v>15</v>
      </c>
      <c r="F28" s="74" t="s">
        <v>19</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25.5" x14ac:dyDescent="0.25">
      <c r="A29" s="81">
        <f>IF(B29="","",COUNTA($B$18:B29))</f>
        <v>12</v>
      </c>
      <c r="B29" s="184" t="s">
        <v>1073</v>
      </c>
      <c r="C29" s="119">
        <v>5</v>
      </c>
      <c r="D29" s="110" t="s">
        <v>18</v>
      </c>
      <c r="E29" s="163">
        <v>65</v>
      </c>
      <c r="F29" s="74" t="s">
        <v>19</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893</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25.5" x14ac:dyDescent="0.25">
      <c r="A31" s="81">
        <f>IF(B31="","",COUNTA($B$18:B31))</f>
        <v>14</v>
      </c>
      <c r="B31" s="184" t="s">
        <v>894</v>
      </c>
      <c r="C31" s="119">
        <v>5</v>
      </c>
      <c r="D31" s="110" t="s">
        <v>18</v>
      </c>
      <c r="E31" s="163">
        <v>100</v>
      </c>
      <c r="F31" s="74" t="s">
        <v>19</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25.5" x14ac:dyDescent="0.25">
      <c r="A32" s="81">
        <f>IF(B32="","",COUNTA($B$18:B32))</f>
        <v>15</v>
      </c>
      <c r="B32" s="184" t="s">
        <v>465</v>
      </c>
      <c r="C32" s="119">
        <v>1</v>
      </c>
      <c r="D32" s="110" t="s">
        <v>18</v>
      </c>
      <c r="E32" s="163">
        <v>28</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25.5" x14ac:dyDescent="0.25">
      <c r="A33" s="81">
        <f>IF(B33="","",COUNTA($B$18:B33))</f>
        <v>16</v>
      </c>
      <c r="B33" s="184" t="s">
        <v>466</v>
      </c>
      <c r="C33" s="119">
        <v>1</v>
      </c>
      <c r="D33" s="110" t="s">
        <v>18</v>
      </c>
      <c r="E33" s="163">
        <v>28</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25.5" x14ac:dyDescent="0.25">
      <c r="A34" s="81">
        <f>IF(B34="","",COUNTA($B$18:B34))</f>
        <v>17</v>
      </c>
      <c r="B34" s="184" t="s">
        <v>467</v>
      </c>
      <c r="C34" s="119">
        <v>1</v>
      </c>
      <c r="D34" s="110" t="s">
        <v>18</v>
      </c>
      <c r="E34" s="163">
        <v>28</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25.5" x14ac:dyDescent="0.25">
      <c r="A35" s="81">
        <f>IF(B35="","",COUNTA($B$18:B35))</f>
        <v>18</v>
      </c>
      <c r="B35" s="184" t="s">
        <v>468</v>
      </c>
      <c r="C35" s="119">
        <v>1</v>
      </c>
      <c r="D35" s="110" t="s">
        <v>18</v>
      </c>
      <c r="E35" s="163">
        <v>200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25.5" x14ac:dyDescent="0.25">
      <c r="A36" s="81">
        <f>IF(B36="","",COUNTA($B$18:B36))</f>
        <v>19</v>
      </c>
      <c r="B36" s="184" t="s">
        <v>469</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25.5" x14ac:dyDescent="0.25">
      <c r="A37" s="81">
        <f>IF(B37="","",COUNTA($B$18:B37))</f>
        <v>20</v>
      </c>
      <c r="B37" s="184" t="s">
        <v>470</v>
      </c>
      <c r="C37" s="119">
        <v>1</v>
      </c>
      <c r="D37" s="110" t="s">
        <v>18</v>
      </c>
      <c r="E37" s="163">
        <v>20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25.5" x14ac:dyDescent="0.25">
      <c r="A38" s="81">
        <f>IF(B38="","",COUNTA($B$18:B38))</f>
        <v>21</v>
      </c>
      <c r="B38" s="184" t="s">
        <v>471</v>
      </c>
      <c r="C38" s="119">
        <v>1</v>
      </c>
      <c r="D38" s="110" t="s">
        <v>18</v>
      </c>
      <c r="E38" s="163">
        <v>24</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25.5" x14ac:dyDescent="0.25">
      <c r="A39" s="81">
        <f>IF(B39="","",COUNTA($B$18:B39))</f>
        <v>22</v>
      </c>
      <c r="B39" s="184" t="s">
        <v>472</v>
      </c>
      <c r="C39" s="119">
        <v>1</v>
      </c>
      <c r="D39" s="110" t="s">
        <v>18</v>
      </c>
      <c r="E39" s="163">
        <v>21</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25.5" x14ac:dyDescent="0.25">
      <c r="A40" s="81">
        <f>IF(B40="","",COUNTA($B$18:B40))</f>
        <v>23</v>
      </c>
      <c r="B40" s="184" t="s">
        <v>473</v>
      </c>
      <c r="C40" s="119">
        <v>1</v>
      </c>
      <c r="D40" s="110" t="s">
        <v>18</v>
      </c>
      <c r="E40" s="163">
        <v>21</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474</v>
      </c>
      <c r="C41" s="119">
        <v>1</v>
      </c>
      <c r="D41" s="110" t="s">
        <v>18</v>
      </c>
      <c r="E41" s="163">
        <v>7</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25.5" x14ac:dyDescent="0.25">
      <c r="A42" s="81">
        <f>IF(B42="","",COUNTA($B$18:B42))</f>
        <v>25</v>
      </c>
      <c r="B42" s="184" t="s">
        <v>475</v>
      </c>
      <c r="C42" s="119">
        <v>1</v>
      </c>
      <c r="D42" s="110" t="s">
        <v>18</v>
      </c>
      <c r="E42" s="163">
        <v>20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25.5" x14ac:dyDescent="0.25">
      <c r="A43" s="81">
        <f>IF(B43="","",COUNTA($B$18:B43))</f>
        <v>26</v>
      </c>
      <c r="B43" s="184" t="s">
        <v>476</v>
      </c>
      <c r="C43" s="119">
        <v>1</v>
      </c>
      <c r="D43" s="110" t="s">
        <v>18</v>
      </c>
      <c r="E43" s="163">
        <v>50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25.5" x14ac:dyDescent="0.25">
      <c r="A44" s="81">
        <f>IF(B44="","",COUNTA($B$18:B44))</f>
        <v>27</v>
      </c>
      <c r="B44" s="184" t="s">
        <v>477</v>
      </c>
      <c r="C44" s="119">
        <v>1</v>
      </c>
      <c r="D44" s="110" t="s">
        <v>18</v>
      </c>
      <c r="E44" s="163">
        <v>100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25.5" x14ac:dyDescent="0.25">
      <c r="A45" s="81">
        <f>IF(B45="","",COUNTA($B$18:B45))</f>
        <v>28</v>
      </c>
      <c r="B45" s="184" t="s">
        <v>478</v>
      </c>
      <c r="C45" s="119">
        <v>1</v>
      </c>
      <c r="D45" s="110" t="s">
        <v>18</v>
      </c>
      <c r="E45" s="163">
        <v>50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479</v>
      </c>
      <c r="C46" s="119">
        <v>1</v>
      </c>
      <c r="D46" s="110" t="s">
        <v>18</v>
      </c>
      <c r="E46" s="163">
        <v>100</v>
      </c>
      <c r="F46" s="74" t="s">
        <v>18</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1086</v>
      </c>
      <c r="C47" s="119">
        <v>1</v>
      </c>
      <c r="D47" s="110" t="s">
        <v>18</v>
      </c>
      <c r="E47" s="163">
        <v>50</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480</v>
      </c>
      <c r="C48" s="119">
        <v>1</v>
      </c>
      <c r="D48" s="110" t="s">
        <v>18</v>
      </c>
      <c r="E48" s="163">
        <v>20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31</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51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LM+/n4RDShQjToy/pzU7XX8Dx01u+0rSkm1Wjo0QN3eW4vutTAQ+/p4VJJ3nED6x7DJyDIlWiCN4ySu7op6vew==" saltValue="NpNj5k+3cFXAbqTVHRt0I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83" priority="4">
      <formula>$F18="kom"</formula>
    </cfRule>
  </conditionalFormatting>
  <conditionalFormatting sqref="L18:L200">
    <cfRule type="expression" dxfId="82" priority="3">
      <formula>AND($L18&lt;&gt;"",NOT(ISNUMBER($L18)))</formula>
    </cfRule>
  </conditionalFormatting>
  <conditionalFormatting sqref="N18:N200">
    <cfRule type="expression" dxfId="81" priority="2">
      <formula>AND($N18&lt;&gt;"",NOT(ISNUMBER($N18)))</formula>
    </cfRule>
  </conditionalFormatting>
  <conditionalFormatting sqref="K14">
    <cfRule type="expression" dxfId="8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E00-000000000000}"/>
  </dataValidations>
  <hyperlinks>
    <hyperlink ref="L14" location="B240" tooltip="Razlaga stolpcev in primer pravilno izpolnjenega obrazca" display="=B219" xr:uid="{00000000-0004-0000-0E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52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15._KONZERVIRANI_IZDELKI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481</v>
      </c>
      <c r="C18" s="119">
        <v>1000</v>
      </c>
      <c r="D18" s="110" t="s">
        <v>54</v>
      </c>
      <c r="E18" s="163">
        <v>60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482</v>
      </c>
      <c r="C19" s="119">
        <v>1</v>
      </c>
      <c r="D19" s="110" t="s">
        <v>18</v>
      </c>
      <c r="E19" s="163">
        <v>60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483</v>
      </c>
      <c r="C20" s="119">
        <v>1</v>
      </c>
      <c r="D20" s="110" t="s">
        <v>18</v>
      </c>
      <c r="E20" s="163">
        <v>20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484</v>
      </c>
      <c r="C21" s="119">
        <v>1000</v>
      </c>
      <c r="D21" s="110" t="s">
        <v>54</v>
      </c>
      <c r="E21" s="163">
        <v>200</v>
      </c>
      <c r="F21" s="74" t="s">
        <v>18</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485</v>
      </c>
      <c r="C22" s="119">
        <v>1</v>
      </c>
      <c r="D22" s="110" t="s">
        <v>18</v>
      </c>
      <c r="E22" s="163">
        <v>20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486</v>
      </c>
      <c r="C23" s="119">
        <v>1</v>
      </c>
      <c r="D23" s="110" t="s">
        <v>18</v>
      </c>
      <c r="E23" s="163">
        <v>20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1101</v>
      </c>
      <c r="C24" s="119">
        <v>1000</v>
      </c>
      <c r="D24" s="110" t="s">
        <v>54</v>
      </c>
      <c r="E24" s="163">
        <v>30</v>
      </c>
      <c r="F24" s="74" t="s">
        <v>18</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487</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488</v>
      </c>
      <c r="C26" s="119">
        <v>1</v>
      </c>
      <c r="D26" s="110" t="s">
        <v>18</v>
      </c>
      <c r="E26" s="163">
        <v>30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489</v>
      </c>
      <c r="C27" s="119">
        <v>2.6</v>
      </c>
      <c r="D27" s="110" t="s">
        <v>18</v>
      </c>
      <c r="E27" s="163">
        <v>260</v>
      </c>
      <c r="F27" s="74" t="s">
        <v>19</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490</v>
      </c>
      <c r="C28" s="119">
        <v>820</v>
      </c>
      <c r="D28" s="110" t="s">
        <v>54</v>
      </c>
      <c r="E28" s="163">
        <v>30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491</v>
      </c>
      <c r="C29" s="119">
        <v>2.6</v>
      </c>
      <c r="D29" s="110" t="s">
        <v>18</v>
      </c>
      <c r="E29" s="163">
        <v>160</v>
      </c>
      <c r="F29" s="74" t="s">
        <v>19</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492</v>
      </c>
      <c r="C30" s="119">
        <v>560</v>
      </c>
      <c r="D30" s="110" t="s">
        <v>54</v>
      </c>
      <c r="E30" s="163">
        <v>100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493</v>
      </c>
      <c r="C31" s="119">
        <v>650</v>
      </c>
      <c r="D31" s="110" t="s">
        <v>54</v>
      </c>
      <c r="E31" s="163">
        <v>130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494</v>
      </c>
      <c r="C32" s="119">
        <v>4</v>
      </c>
      <c r="D32" s="110" t="s">
        <v>18</v>
      </c>
      <c r="E32" s="163">
        <v>40</v>
      </c>
      <c r="F32" s="74" t="s">
        <v>19</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495</v>
      </c>
      <c r="C33" s="119">
        <v>620</v>
      </c>
      <c r="D33" s="110" t="s">
        <v>54</v>
      </c>
      <c r="E33" s="163">
        <v>10</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496</v>
      </c>
      <c r="C34" s="119">
        <v>115</v>
      </c>
      <c r="D34" s="110" t="s">
        <v>54</v>
      </c>
      <c r="E34" s="163">
        <v>30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25.5" x14ac:dyDescent="0.25">
      <c r="A35" s="81">
        <f>IF(B35="","",COUNTA($B$18:B35))</f>
        <v>18</v>
      </c>
      <c r="B35" s="184" t="s">
        <v>497</v>
      </c>
      <c r="C35" s="119">
        <v>700</v>
      </c>
      <c r="D35" s="110" t="s">
        <v>54</v>
      </c>
      <c r="E35" s="163">
        <v>10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498</v>
      </c>
      <c r="C36" s="119">
        <v>700</v>
      </c>
      <c r="D36" s="110" t="s">
        <v>54</v>
      </c>
      <c r="E36" s="163">
        <v>30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1087</v>
      </c>
      <c r="C37" s="119">
        <v>5</v>
      </c>
      <c r="D37" s="110" t="s">
        <v>18</v>
      </c>
      <c r="E37" s="163">
        <v>10</v>
      </c>
      <c r="F37" s="74" t="s">
        <v>19</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499</v>
      </c>
      <c r="C38" s="119">
        <v>840</v>
      </c>
      <c r="D38" s="110" t="s">
        <v>54</v>
      </c>
      <c r="E38" s="163">
        <v>10</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1088</v>
      </c>
      <c r="C39" s="119">
        <v>5</v>
      </c>
      <c r="D39" s="110" t="s">
        <v>18</v>
      </c>
      <c r="E39" s="163">
        <v>10</v>
      </c>
      <c r="F39" s="74" t="s">
        <v>19</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500</v>
      </c>
      <c r="C40" s="119">
        <v>840</v>
      </c>
      <c r="D40" s="110" t="s">
        <v>54</v>
      </c>
      <c r="E40" s="163">
        <v>50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5.5" x14ac:dyDescent="0.25">
      <c r="A41" s="81">
        <f>IF(B41="","",COUNTA($B$18:B41))</f>
        <v>24</v>
      </c>
      <c r="B41" s="184" t="s">
        <v>501</v>
      </c>
      <c r="C41" s="119">
        <v>840</v>
      </c>
      <c r="D41" s="110" t="s">
        <v>54</v>
      </c>
      <c r="E41" s="163">
        <v>50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1089</v>
      </c>
      <c r="C42" s="119">
        <v>20</v>
      </c>
      <c r="D42" s="110" t="s">
        <v>54</v>
      </c>
      <c r="E42" s="163">
        <v>500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502</v>
      </c>
      <c r="C43" s="119">
        <v>3</v>
      </c>
      <c r="D43" s="110" t="s">
        <v>18</v>
      </c>
      <c r="E43" s="163">
        <v>10</v>
      </c>
      <c r="F43" s="74" t="s">
        <v>19</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503</v>
      </c>
      <c r="C44" s="119">
        <v>900</v>
      </c>
      <c r="D44" s="110" t="s">
        <v>54</v>
      </c>
      <c r="E44" s="163">
        <v>100</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25.5" x14ac:dyDescent="0.25">
      <c r="A45" s="81">
        <f>IF(B45="","",COUNTA($B$18:B45))</f>
        <v>28</v>
      </c>
      <c r="B45" s="184" t="s">
        <v>1042</v>
      </c>
      <c r="C45" s="119">
        <v>750</v>
      </c>
      <c r="D45" s="110" t="s">
        <v>54</v>
      </c>
      <c r="E45" s="163">
        <v>50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25.5" x14ac:dyDescent="0.25">
      <c r="A46" s="81">
        <f>IF(B46="","",COUNTA($B$18:B46))</f>
        <v>29</v>
      </c>
      <c r="B46" s="184" t="s">
        <v>504</v>
      </c>
      <c r="C46" s="119">
        <v>2900</v>
      </c>
      <c r="D46" s="110" t="s">
        <v>54</v>
      </c>
      <c r="E46" s="163">
        <v>10</v>
      </c>
      <c r="F46" s="74" t="s">
        <v>19</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505</v>
      </c>
      <c r="C47" s="119">
        <v>290</v>
      </c>
      <c r="D47" s="110" t="s">
        <v>54</v>
      </c>
      <c r="E47" s="163">
        <v>10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506</v>
      </c>
      <c r="C48" s="119">
        <v>650</v>
      </c>
      <c r="D48" s="110" t="s">
        <v>54</v>
      </c>
      <c r="E48" s="163">
        <v>50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507</v>
      </c>
      <c r="C49" s="119">
        <v>4.2</v>
      </c>
      <c r="D49" s="110" t="s">
        <v>18</v>
      </c>
      <c r="E49" s="163">
        <v>20</v>
      </c>
      <c r="F49" s="74" t="s">
        <v>19</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508</v>
      </c>
      <c r="C50" s="119">
        <v>500</v>
      </c>
      <c r="D50" s="110" t="s">
        <v>54</v>
      </c>
      <c r="E50" s="163">
        <v>60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509</v>
      </c>
      <c r="C51" s="119">
        <v>700</v>
      </c>
      <c r="D51" s="110" t="s">
        <v>54</v>
      </c>
      <c r="E51" s="163">
        <v>30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510</v>
      </c>
      <c r="C52" s="119">
        <v>1</v>
      </c>
      <c r="D52" s="110" t="s">
        <v>18</v>
      </c>
      <c r="E52" s="163">
        <v>20</v>
      </c>
      <c r="F52" s="74" t="s">
        <v>19</v>
      </c>
      <c r="G52" s="87" t="str">
        <f t="shared" si="3"/>
        <v/>
      </c>
      <c r="H52" s="87" t="str">
        <f t="shared" si="9"/>
        <v/>
      </c>
      <c r="I52" s="87" t="str">
        <f t="shared" si="10"/>
        <v/>
      </c>
      <c r="J52" s="87" t="str">
        <f t="shared" si="4"/>
        <v/>
      </c>
      <c r="K52" s="61"/>
      <c r="L52" s="166"/>
      <c r="M52" s="105" t="str">
        <f t="shared" si="5"/>
        <v>kg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511</v>
      </c>
      <c r="C53" s="119">
        <v>1</v>
      </c>
      <c r="D53" s="110" t="s">
        <v>18</v>
      </c>
      <c r="E53" s="163">
        <v>80</v>
      </c>
      <c r="F53" s="74" t="s">
        <v>19</v>
      </c>
      <c r="G53" s="87" t="str">
        <f t="shared" si="3"/>
        <v/>
      </c>
      <c r="H53" s="87" t="str">
        <f t="shared" si="9"/>
        <v/>
      </c>
      <c r="I53" s="87" t="str">
        <f t="shared" si="10"/>
        <v/>
      </c>
      <c r="J53" s="87" t="str">
        <f t="shared" si="4"/>
        <v/>
      </c>
      <c r="K53" s="61"/>
      <c r="L53" s="166"/>
      <c r="M53" s="105" t="str">
        <f t="shared" si="5"/>
        <v>kg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512</v>
      </c>
      <c r="C54" s="119">
        <v>30</v>
      </c>
      <c r="D54" s="110" t="s">
        <v>54</v>
      </c>
      <c r="E54" s="163">
        <v>10</v>
      </c>
      <c r="F54" s="74" t="s">
        <v>19</v>
      </c>
      <c r="G54" s="87" t="str">
        <f t="shared" si="3"/>
        <v/>
      </c>
      <c r="H54" s="87" t="str">
        <f t="shared" si="9"/>
        <v/>
      </c>
      <c r="I54" s="87" t="str">
        <f t="shared" si="10"/>
        <v/>
      </c>
      <c r="J54" s="87" t="str">
        <f t="shared" si="4"/>
        <v/>
      </c>
      <c r="K54" s="61"/>
      <c r="L54" s="166"/>
      <c r="M54" s="105" t="str">
        <f t="shared" si="5"/>
        <v>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513</v>
      </c>
      <c r="C55" s="119">
        <v>50</v>
      </c>
      <c r="D55" s="110" t="s">
        <v>54</v>
      </c>
      <c r="E55" s="163">
        <v>200</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514</v>
      </c>
      <c r="C56" s="119">
        <v>30</v>
      </c>
      <c r="D56" s="110" t="s">
        <v>54</v>
      </c>
      <c r="E56" s="163">
        <v>100</v>
      </c>
      <c r="F56" s="74" t="s">
        <v>19</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515</v>
      </c>
      <c r="C57" s="119">
        <v>50</v>
      </c>
      <c r="D57" s="110" t="s">
        <v>54</v>
      </c>
      <c r="E57" s="163">
        <v>1600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516</v>
      </c>
      <c r="C58" s="119">
        <v>27</v>
      </c>
      <c r="D58" s="110" t="s">
        <v>54</v>
      </c>
      <c r="E58" s="163">
        <v>310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517</v>
      </c>
      <c r="C59" s="119">
        <v>1</v>
      </c>
      <c r="D59" s="110" t="s">
        <v>18</v>
      </c>
      <c r="E59" s="163">
        <v>100</v>
      </c>
      <c r="F59" s="74" t="s">
        <v>19</v>
      </c>
      <c r="G59" s="87" t="str">
        <f t="shared" si="3"/>
        <v/>
      </c>
      <c r="H59" s="87" t="str">
        <f t="shared" si="9"/>
        <v/>
      </c>
      <c r="I59" s="87" t="str">
        <f t="shared" si="10"/>
        <v/>
      </c>
      <c r="J59" s="87" t="str">
        <f t="shared" si="4"/>
        <v/>
      </c>
      <c r="K59" s="61"/>
      <c r="L59" s="166"/>
      <c r="M59" s="105" t="str">
        <f t="shared" si="5"/>
        <v>kg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518</v>
      </c>
      <c r="C60" s="119">
        <v>4</v>
      </c>
      <c r="D60" s="110" t="s">
        <v>18</v>
      </c>
      <c r="E60" s="163">
        <v>130</v>
      </c>
      <c r="F60" s="74" t="s">
        <v>19</v>
      </c>
      <c r="G60" s="87" t="str">
        <f t="shared" si="3"/>
        <v/>
      </c>
      <c r="H60" s="87" t="str">
        <f t="shared" si="9"/>
        <v/>
      </c>
      <c r="I60" s="87" t="str">
        <f t="shared" si="10"/>
        <v/>
      </c>
      <c r="J60" s="87" t="str">
        <f t="shared" si="4"/>
        <v/>
      </c>
      <c r="K60" s="61"/>
      <c r="L60" s="166"/>
      <c r="M60" s="105" t="str">
        <f t="shared" si="5"/>
        <v>kg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519</v>
      </c>
      <c r="C61" s="119">
        <v>1</v>
      </c>
      <c r="D61" s="110" t="s">
        <v>18</v>
      </c>
      <c r="E61" s="163">
        <v>10</v>
      </c>
      <c r="F61" s="74" t="s">
        <v>18</v>
      </c>
      <c r="G61" s="87" t="str">
        <f t="shared" si="3"/>
        <v/>
      </c>
      <c r="H61" s="87" t="str">
        <f t="shared" si="9"/>
        <v/>
      </c>
      <c r="I61" s="87" t="str">
        <f t="shared" si="10"/>
        <v/>
      </c>
      <c r="J61" s="87" t="str">
        <f t="shared" si="4"/>
        <v/>
      </c>
      <c r="K61" s="61"/>
      <c r="L61" s="166"/>
      <c r="M61" s="105" t="str">
        <f t="shared" si="5"/>
        <v>kg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520</v>
      </c>
      <c r="C62" s="119">
        <v>1</v>
      </c>
      <c r="D62" s="110" t="s">
        <v>18</v>
      </c>
      <c r="E62" s="163">
        <v>100</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1090</v>
      </c>
      <c r="C63" s="119">
        <v>2.6</v>
      </c>
      <c r="D63" s="110" t="s">
        <v>18</v>
      </c>
      <c r="E63" s="275">
        <v>0</v>
      </c>
      <c r="F63" s="74" t="s">
        <v>19</v>
      </c>
      <c r="G63" s="87" t="str">
        <f t="shared" si="3"/>
        <v/>
      </c>
      <c r="H63" s="87" t="str">
        <f t="shared" si="9"/>
        <v/>
      </c>
      <c r="I63" s="87" t="str">
        <f t="shared" si="10"/>
        <v/>
      </c>
      <c r="J63" s="87" t="str">
        <f t="shared" si="4"/>
        <v/>
      </c>
      <c r="K63" s="61"/>
      <c r="L63" s="277">
        <v>0</v>
      </c>
      <c r="M63" s="105" t="str">
        <f t="shared" si="5"/>
        <v>kg</v>
      </c>
      <c r="N63" s="278">
        <v>0</v>
      </c>
      <c r="O63" s="75">
        <f t="shared" si="11"/>
        <v>0</v>
      </c>
      <c r="P63" s="279" t="s">
        <v>55</v>
      </c>
      <c r="Q63" s="279" t="s">
        <v>55</v>
      </c>
      <c r="R63" s="82" t="str">
        <f t="shared" si="6"/>
        <v/>
      </c>
      <c r="S63" s="82" t="str">
        <f t="shared" si="7"/>
        <v/>
      </c>
      <c r="T63" s="82" t="str">
        <f t="shared" si="8"/>
        <v/>
      </c>
      <c r="U63" s="197"/>
    </row>
    <row r="64" spans="1:21" s="77" customFormat="1" ht="12.75" x14ac:dyDescent="0.25">
      <c r="A64" s="81">
        <f>IF(B64="","",COUNTA($B$18:B64))</f>
        <v>47</v>
      </c>
      <c r="B64" s="184" t="s">
        <v>521</v>
      </c>
      <c r="C64" s="119">
        <v>90</v>
      </c>
      <c r="D64" s="110" t="s">
        <v>54</v>
      </c>
      <c r="E64" s="163">
        <v>80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523</v>
      </c>
      <c r="C65" s="119">
        <v>115</v>
      </c>
      <c r="D65" s="110" t="s">
        <v>54</v>
      </c>
      <c r="E65" s="163">
        <v>200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67" customFormat="1" ht="12.75" x14ac:dyDescent="0.25">
      <c r="A66" s="79">
        <f>IF(B66="","",COUNTA($B$18:B66))</f>
        <v>49</v>
      </c>
      <c r="B66" s="184" t="s">
        <v>522</v>
      </c>
      <c r="C66" s="119">
        <v>125</v>
      </c>
      <c r="D66" s="110" t="s">
        <v>54</v>
      </c>
      <c r="E66" s="164">
        <v>200</v>
      </c>
      <c r="F66" s="156" t="s">
        <v>19</v>
      </c>
      <c r="G66" s="157" t="str">
        <f t="shared" si="3"/>
        <v/>
      </c>
      <c r="H66" s="87" t="str">
        <f t="shared" si="9"/>
        <v/>
      </c>
      <c r="I66" s="87" t="str">
        <f t="shared" si="10"/>
        <v/>
      </c>
      <c r="J66" s="157" t="str">
        <f t="shared" si="4"/>
        <v/>
      </c>
      <c r="K66" s="61"/>
      <c r="L66" s="166"/>
      <c r="M66" s="105" t="str">
        <f t="shared" si="5"/>
        <v>g</v>
      </c>
      <c r="N66" s="165"/>
      <c r="O66" s="75" t="str">
        <f t="shared" si="11"/>
        <v/>
      </c>
      <c r="P66" s="158"/>
      <c r="Q66" s="158"/>
      <c r="R66" s="82" t="str">
        <f t="shared" si="6"/>
        <v/>
      </c>
      <c r="S66" s="82" t="str">
        <f t="shared" si="7"/>
        <v/>
      </c>
      <c r="T66" s="82" t="str">
        <f t="shared" si="8"/>
        <v/>
      </c>
      <c r="U66" s="199"/>
    </row>
    <row r="67" spans="1:21" s="77" customFormat="1" ht="12.75" x14ac:dyDescent="0.25">
      <c r="A67" s="81">
        <f>IF(B67="","",COUNTA($B$18:B67))</f>
        <v>50</v>
      </c>
      <c r="B67" s="184" t="s">
        <v>1025</v>
      </c>
      <c r="C67" s="119">
        <v>400</v>
      </c>
      <c r="D67" s="110" t="s">
        <v>54</v>
      </c>
      <c r="E67" s="163">
        <v>20</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1026</v>
      </c>
      <c r="C68" s="119">
        <v>1.7</v>
      </c>
      <c r="D68" s="110" t="s">
        <v>18</v>
      </c>
      <c r="E68" s="163">
        <v>55</v>
      </c>
      <c r="F68" s="74" t="s">
        <v>19</v>
      </c>
      <c r="G68" s="87" t="str">
        <f t="shared" si="3"/>
        <v/>
      </c>
      <c r="H68" s="87" t="str">
        <f t="shared" si="9"/>
        <v/>
      </c>
      <c r="I68" s="87" t="str">
        <f t="shared" si="10"/>
        <v/>
      </c>
      <c r="J68" s="87" t="str">
        <f t="shared" si="4"/>
        <v/>
      </c>
      <c r="K68" s="61"/>
      <c r="L68" s="166"/>
      <c r="M68" s="105" t="str">
        <f t="shared" si="5"/>
        <v>kg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1027</v>
      </c>
      <c r="C69" s="119">
        <v>1.5</v>
      </c>
      <c r="D69" s="110" t="s">
        <v>18</v>
      </c>
      <c r="E69" s="163">
        <v>10</v>
      </c>
      <c r="F69" s="74" t="s">
        <v>19</v>
      </c>
      <c r="G69" s="87" t="str">
        <f t="shared" si="3"/>
        <v/>
      </c>
      <c r="H69" s="87" t="str">
        <f t="shared" si="9"/>
        <v/>
      </c>
      <c r="I69" s="87" t="str">
        <f t="shared" si="10"/>
        <v/>
      </c>
      <c r="J69" s="87" t="str">
        <f t="shared" si="4"/>
        <v/>
      </c>
      <c r="K69" s="61"/>
      <c r="L69" s="166"/>
      <c r="M69" s="105" t="str">
        <f t="shared" si="5"/>
        <v>kg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1028</v>
      </c>
      <c r="C70" s="119">
        <v>80</v>
      </c>
      <c r="D70" s="110" t="s">
        <v>54</v>
      </c>
      <c r="E70" s="163">
        <v>100</v>
      </c>
      <c r="F70" s="74" t="s">
        <v>19</v>
      </c>
      <c r="G70" s="87" t="str">
        <f t="shared" si="3"/>
        <v/>
      </c>
      <c r="H70" s="87" t="str">
        <f t="shared" si="9"/>
        <v/>
      </c>
      <c r="I70" s="87" t="str">
        <f t="shared" si="10"/>
        <v/>
      </c>
      <c r="J70" s="87" t="str">
        <f t="shared" si="4"/>
        <v/>
      </c>
      <c r="K70" s="61"/>
      <c r="L70" s="166"/>
      <c r="M70" s="105" t="str">
        <f t="shared" si="5"/>
        <v>g</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53</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73</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t55OdtdzTMDrsB60XUgdK47WMHOVWOxvGLBgdDSByE+35SVGoTg1UY8U4qC8BbYXKEuIkKgFkXxT8EoNyPOQlQ==" saltValue="6h+jBI+SKIpkrXoNNxpqT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79" priority="4">
      <formula>$F18="kom"</formula>
    </cfRule>
  </conditionalFormatting>
  <conditionalFormatting sqref="L18:L200">
    <cfRule type="expression" dxfId="78" priority="3">
      <formula>AND($L18&lt;&gt;"",NOT(ISNUMBER($L18)))</formula>
    </cfRule>
  </conditionalFormatting>
  <conditionalFormatting sqref="N18:N200">
    <cfRule type="expression" dxfId="77" priority="2">
      <formula>AND($N18&lt;&gt;"",NOT(ISNUMBER($N18)))</formula>
    </cfRule>
  </conditionalFormatting>
  <conditionalFormatting sqref="K14">
    <cfRule type="expression" dxfId="7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F00-000000000000}"/>
  </dataValidations>
  <hyperlinks>
    <hyperlink ref="L14" location="B240" tooltip="Razlaga stolpcev in primer pravilno izpolnjenega obrazca" display="=B219" xr:uid="{00000000-0004-0000-0F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24</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16._ZAMRZ._ZELENJAVA_IN_SADJE</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524</v>
      </c>
      <c r="C18" s="119">
        <v>1</v>
      </c>
      <c r="D18" s="110" t="s">
        <v>18</v>
      </c>
      <c r="E18" s="163">
        <v>300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525</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526</v>
      </c>
      <c r="C20" s="119">
        <v>1</v>
      </c>
      <c r="D20" s="110" t="s">
        <v>18</v>
      </c>
      <c r="E20" s="163">
        <v>25</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527</v>
      </c>
      <c r="C21" s="119">
        <v>1</v>
      </c>
      <c r="D21" s="110" t="s">
        <v>18</v>
      </c>
      <c r="E21" s="163">
        <v>25</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528</v>
      </c>
      <c r="C22" s="119">
        <v>1</v>
      </c>
      <c r="D22" s="110" t="s">
        <v>18</v>
      </c>
      <c r="E22" s="163">
        <v>250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529</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530</v>
      </c>
      <c r="C24" s="119">
        <v>1</v>
      </c>
      <c r="D24" s="110" t="s">
        <v>18</v>
      </c>
      <c r="E24" s="163">
        <v>50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531</v>
      </c>
      <c r="C25" s="119">
        <v>1</v>
      </c>
      <c r="D25" s="110" t="s">
        <v>18</v>
      </c>
      <c r="E25" s="163">
        <v>50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532</v>
      </c>
      <c r="C26" s="119">
        <v>1</v>
      </c>
      <c r="D26" s="110" t="s">
        <v>18</v>
      </c>
      <c r="E26" s="163">
        <v>50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533</v>
      </c>
      <c r="C27" s="119">
        <v>1</v>
      </c>
      <c r="D27" s="110" t="s">
        <v>18</v>
      </c>
      <c r="E27" s="163">
        <v>50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534</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535</v>
      </c>
      <c r="C29" s="119">
        <v>1</v>
      </c>
      <c r="D29" s="110" t="s">
        <v>18</v>
      </c>
      <c r="E29" s="163">
        <v>12</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536</v>
      </c>
      <c r="C30" s="119">
        <v>1</v>
      </c>
      <c r="D30" s="110" t="s">
        <v>18</v>
      </c>
      <c r="E30" s="163">
        <v>10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537</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538</v>
      </c>
      <c r="C32" s="119">
        <v>1</v>
      </c>
      <c r="D32" s="110" t="s">
        <v>18</v>
      </c>
      <c r="E32" s="163">
        <v>50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539</v>
      </c>
      <c r="C33" s="119">
        <v>1</v>
      </c>
      <c r="D33" s="110" t="s">
        <v>18</v>
      </c>
      <c r="E33" s="163">
        <v>125</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540</v>
      </c>
      <c r="C34" s="119">
        <v>1</v>
      </c>
      <c r="D34" s="110" t="s">
        <v>18</v>
      </c>
      <c r="E34" s="163">
        <v>75</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541</v>
      </c>
      <c r="C35" s="119">
        <v>1</v>
      </c>
      <c r="D35" s="110" t="s">
        <v>18</v>
      </c>
      <c r="E35" s="163">
        <v>50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542</v>
      </c>
      <c r="C36" s="119">
        <v>1</v>
      </c>
      <c r="D36" s="110" t="s">
        <v>18</v>
      </c>
      <c r="E36" s="163">
        <v>50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543</v>
      </c>
      <c r="C37" s="119">
        <v>1</v>
      </c>
      <c r="D37" s="110" t="s">
        <v>18</v>
      </c>
      <c r="E37" s="163">
        <v>20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544</v>
      </c>
      <c r="C38" s="119">
        <v>1</v>
      </c>
      <c r="D38" s="110" t="s">
        <v>18</v>
      </c>
      <c r="E38" s="163">
        <v>20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545</v>
      </c>
      <c r="C39" s="119">
        <v>1</v>
      </c>
      <c r="D39" s="110" t="s">
        <v>18</v>
      </c>
      <c r="E39" s="163">
        <v>20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546</v>
      </c>
      <c r="C40" s="119">
        <v>1</v>
      </c>
      <c r="D40" s="110" t="s">
        <v>18</v>
      </c>
      <c r="E40" s="163">
        <v>10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547</v>
      </c>
      <c r="C41" s="119">
        <v>1</v>
      </c>
      <c r="D41" s="110" t="s">
        <v>18</v>
      </c>
      <c r="E41" s="163">
        <v>10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24</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27</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sBvrzU0bzJIi4hQH81TDOb36/PUTQfcI+xQHM1skSLgWU/MaXzEpeAKs94w6/aoheiEqfNTgpJpv9Ag0/IN69Q==" saltValue="A/mSU4l+IHtA8ZA1t3APF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phoneticPr fontId="0" type="noConversion"/>
  <conditionalFormatting sqref="C18:D200">
    <cfRule type="expression" dxfId="75" priority="4">
      <formula>$F18="kom"</formula>
    </cfRule>
  </conditionalFormatting>
  <conditionalFormatting sqref="L18:L200">
    <cfRule type="expression" dxfId="74" priority="3">
      <formula>AND($L18&lt;&gt;"",NOT(ISNUMBER($L18)))</formula>
    </cfRule>
  </conditionalFormatting>
  <conditionalFormatting sqref="N18:N200">
    <cfRule type="expression" dxfId="73" priority="2">
      <formula>AND($N18&lt;&gt;"",NOT(ISNUMBER($N18)))</formula>
    </cfRule>
  </conditionalFormatting>
  <conditionalFormatting sqref="K14">
    <cfRule type="expression" dxfId="7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000-000000000000}"/>
  </dataValidations>
  <hyperlinks>
    <hyperlink ref="L14" location="B240" display="=B219" xr:uid="{00000000-0004-0000-10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28</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17._ZAMRZ._IZDELKI_IZ_TESTA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548</v>
      </c>
      <c r="C18" s="119">
        <v>1</v>
      </c>
      <c r="D18" s="110" t="s">
        <v>18</v>
      </c>
      <c r="E18" s="163">
        <v>100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549</v>
      </c>
      <c r="C19" s="119">
        <v>1</v>
      </c>
      <c r="D19" s="110" t="s">
        <v>18</v>
      </c>
      <c r="E19" s="163">
        <v>100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25.5" x14ac:dyDescent="0.25">
      <c r="A20" s="81">
        <f>IF(B20="","",COUNTA($B$18:B20))</f>
        <v>3</v>
      </c>
      <c r="B20" s="184" t="s">
        <v>550</v>
      </c>
      <c r="C20" s="119">
        <v>1</v>
      </c>
      <c r="D20" s="110" t="s">
        <v>18</v>
      </c>
      <c r="E20" s="163">
        <v>100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25.5" x14ac:dyDescent="0.25">
      <c r="A21" s="81">
        <f>IF(B21="","",COUNTA($B$18:B21))</f>
        <v>4</v>
      </c>
      <c r="B21" s="184" t="s">
        <v>551</v>
      </c>
      <c r="C21" s="119">
        <v>1</v>
      </c>
      <c r="D21" s="110" t="s">
        <v>18</v>
      </c>
      <c r="E21" s="163">
        <v>200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5.5" x14ac:dyDescent="0.25">
      <c r="A22" s="81">
        <f>IF(B22="","",COUNTA($B$18:B22))</f>
        <v>5</v>
      </c>
      <c r="B22" s="184" t="s">
        <v>552</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553</v>
      </c>
      <c r="C23" s="119">
        <v>1</v>
      </c>
      <c r="D23" s="110" t="s">
        <v>18</v>
      </c>
      <c r="E23" s="163">
        <v>400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554</v>
      </c>
      <c r="C24" s="119">
        <v>1</v>
      </c>
      <c r="D24" s="110" t="s">
        <v>18</v>
      </c>
      <c r="E24" s="163">
        <v>10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877</v>
      </c>
      <c r="C25" s="119">
        <v>1</v>
      </c>
      <c r="D25" s="110" t="s">
        <v>18</v>
      </c>
      <c r="E25" s="163">
        <v>300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555</v>
      </c>
      <c r="C26" s="119">
        <v>1</v>
      </c>
      <c r="D26" s="110" t="s">
        <v>18</v>
      </c>
      <c r="E26" s="163">
        <v>400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556</v>
      </c>
      <c r="C27" s="119">
        <v>1</v>
      </c>
      <c r="D27" s="110" t="s">
        <v>18</v>
      </c>
      <c r="E27" s="163">
        <v>60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557</v>
      </c>
      <c r="C28" s="119">
        <v>1</v>
      </c>
      <c r="D28" s="110" t="s">
        <v>18</v>
      </c>
      <c r="E28" s="163">
        <v>60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558</v>
      </c>
      <c r="C29" s="119">
        <v>1</v>
      </c>
      <c r="D29" s="110" t="s">
        <v>18</v>
      </c>
      <c r="E29" s="163">
        <v>100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559</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560</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561</v>
      </c>
      <c r="C32" s="119">
        <v>1</v>
      </c>
      <c r="D32" s="110" t="s">
        <v>18</v>
      </c>
      <c r="E32" s="163">
        <v>100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562</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563</v>
      </c>
      <c r="C34" s="119">
        <v>1</v>
      </c>
      <c r="D34" s="110" t="s">
        <v>18</v>
      </c>
      <c r="E34" s="163">
        <v>10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564</v>
      </c>
      <c r="C35" s="119">
        <v>1</v>
      </c>
      <c r="D35" s="110" t="s">
        <v>18</v>
      </c>
      <c r="E35" s="163">
        <v>10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565</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566</v>
      </c>
      <c r="C37" s="119">
        <v>1</v>
      </c>
      <c r="D37" s="110" t="s">
        <v>18</v>
      </c>
      <c r="E37" s="163">
        <v>5</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25.5" x14ac:dyDescent="0.25">
      <c r="A38" s="81">
        <f>IF(B38="","",COUNTA($B$18:B38))</f>
        <v>21</v>
      </c>
      <c r="B38" s="184" t="s">
        <v>567</v>
      </c>
      <c r="C38" s="119">
        <v>1</v>
      </c>
      <c r="D38" s="110" t="s">
        <v>18</v>
      </c>
      <c r="E38" s="163">
        <v>10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568</v>
      </c>
      <c r="C39" s="119">
        <v>1</v>
      </c>
      <c r="D39" s="110" t="s">
        <v>18</v>
      </c>
      <c r="E39" s="163">
        <v>20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569</v>
      </c>
      <c r="C40" s="119">
        <v>1</v>
      </c>
      <c r="D40" s="110" t="s">
        <v>18</v>
      </c>
      <c r="E40" s="163">
        <v>10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570</v>
      </c>
      <c r="C41" s="119">
        <v>1</v>
      </c>
      <c r="D41" s="110" t="s">
        <v>18</v>
      </c>
      <c r="E41" s="163">
        <v>10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571</v>
      </c>
      <c r="C42" s="119">
        <v>1</v>
      </c>
      <c r="D42" s="110" t="s">
        <v>18</v>
      </c>
      <c r="E42" s="163">
        <v>10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572</v>
      </c>
      <c r="C43" s="119">
        <v>1</v>
      </c>
      <c r="D43" s="110" t="s">
        <v>18</v>
      </c>
      <c r="E43" s="163">
        <v>10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573</v>
      </c>
      <c r="C44" s="119">
        <v>1</v>
      </c>
      <c r="D44" s="110" t="s">
        <v>18</v>
      </c>
      <c r="E44" s="163">
        <v>10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574</v>
      </c>
      <c r="C45" s="119">
        <v>1</v>
      </c>
      <c r="D45" s="110" t="s">
        <v>18</v>
      </c>
      <c r="E45" s="163">
        <v>10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28</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27</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0EZfxTpdm5gLi10hywb/KyoLcbAdlpmW7Bp3MKHex6CY+dUMfhHmg7pXrzCnaqJcQX+n9e/YaU1iL+rT/SQ/ig==" saltValue="6TVBBexwjEJOkjpw40tq8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71" priority="4">
      <formula>$F18="kom"</formula>
    </cfRule>
  </conditionalFormatting>
  <conditionalFormatting sqref="L18:L200">
    <cfRule type="expression" dxfId="70" priority="3">
      <formula>AND($L18&lt;&gt;"",NOT(ISNUMBER($L18)))</formula>
    </cfRule>
  </conditionalFormatting>
  <conditionalFormatting sqref="N18:N200">
    <cfRule type="expression" dxfId="69" priority="2">
      <formula>AND($N18&lt;&gt;"",NOT(ISNUMBER($N18)))</formula>
    </cfRule>
  </conditionalFormatting>
  <conditionalFormatting sqref="K14">
    <cfRule type="expression" dxfId="6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100-000000000000}"/>
  </dataValidations>
  <hyperlinks>
    <hyperlink ref="L14" location="B240" tooltip="Razlaga stolpcev in primer pravilno izpolnjenega obrazca" display="=B219" xr:uid="{00000000-0004-0000-11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9">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14</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18._SADNI_SOKOVI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575</v>
      </c>
      <c r="C18" s="119">
        <v>1</v>
      </c>
      <c r="D18" s="110" t="s">
        <v>20</v>
      </c>
      <c r="E18" s="163">
        <v>50</v>
      </c>
      <c r="F18" s="74" t="s">
        <v>20</v>
      </c>
      <c r="G18" s="87" t="str">
        <f>IF(AND(L18&gt;0,N18&gt;0),N18/L18*C18,"")</f>
        <v/>
      </c>
      <c r="H18" s="87" t="str">
        <f t="shared" ref="H18:H49" si="0">IF(G18="","",IF(U18="X",G18*(1+DDV_2),G18*(1+DDV_1)))</f>
        <v/>
      </c>
      <c r="I18" s="87" t="str">
        <f t="shared" ref="I18:I49" si="1">IF(OR(E18="",G18=""),"",E18*G18)</f>
        <v/>
      </c>
      <c r="J18" s="87" t="str">
        <f>IF(OR(E18="",G18=""),"",E18*H18)</f>
        <v/>
      </c>
      <c r="K18" s="61"/>
      <c r="L18" s="166"/>
      <c r="M18" s="105" t="str">
        <f>IF(D18="","",D18)</f>
        <v>l</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576</v>
      </c>
      <c r="C19" s="119">
        <v>1</v>
      </c>
      <c r="D19" s="110" t="s">
        <v>20</v>
      </c>
      <c r="E19" s="163">
        <v>50</v>
      </c>
      <c r="F19" s="74" t="s">
        <v>20</v>
      </c>
      <c r="G19" s="87" t="str">
        <f t="shared" ref="G19:G82" si="3">IF(AND(L19&gt;0,N19&gt;0),N19/L19*C19,"")</f>
        <v/>
      </c>
      <c r="H19" s="87" t="str">
        <f t="shared" si="0"/>
        <v/>
      </c>
      <c r="I19" s="87" t="str">
        <f t="shared" si="1"/>
        <v/>
      </c>
      <c r="J19" s="87" t="str">
        <f t="shared" ref="J19:J82" si="4">IF(OR(E19="",G19=""),"",E19*H19)</f>
        <v/>
      </c>
      <c r="K19" s="61"/>
      <c r="L19" s="166"/>
      <c r="M19" s="105" t="str">
        <f t="shared" ref="M19:M82" si="5">IF(D19="","",D19)</f>
        <v>l</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25.5" x14ac:dyDescent="0.25">
      <c r="A20" s="81">
        <f>IF(B20="","",COUNTA($B$18:B20))</f>
        <v>3</v>
      </c>
      <c r="B20" s="276" t="s">
        <v>1091</v>
      </c>
      <c r="C20" s="119">
        <v>1</v>
      </c>
      <c r="D20" s="110" t="s">
        <v>20</v>
      </c>
      <c r="E20" s="163">
        <v>30</v>
      </c>
      <c r="F20" s="74" t="s">
        <v>20</v>
      </c>
      <c r="G20" s="87" t="str">
        <f t="shared" si="3"/>
        <v/>
      </c>
      <c r="H20" s="87" t="str">
        <f t="shared" si="0"/>
        <v/>
      </c>
      <c r="I20" s="87" t="str">
        <f t="shared" si="1"/>
        <v/>
      </c>
      <c r="J20" s="87" t="str">
        <f t="shared" si="4"/>
        <v/>
      </c>
      <c r="K20" s="61"/>
      <c r="L20" s="166"/>
      <c r="M20" s="105" t="str">
        <f t="shared" si="5"/>
        <v>l</v>
      </c>
      <c r="N20" s="165"/>
      <c r="O20" s="75" t="str">
        <f t="shared" si="2"/>
        <v/>
      </c>
      <c r="P20" s="63"/>
      <c r="Q20" s="63"/>
      <c r="R20" s="82" t="str">
        <f t="shared" si="6"/>
        <v/>
      </c>
      <c r="S20" s="82" t="str">
        <f t="shared" si="7"/>
        <v/>
      </c>
      <c r="T20" s="82" t="str">
        <f t="shared" si="8"/>
        <v/>
      </c>
      <c r="U20" s="197"/>
    </row>
    <row r="21" spans="1:21" s="77" customFormat="1" ht="38.25" x14ac:dyDescent="0.25">
      <c r="A21" s="81">
        <f>IF(B21="","",COUNTA($B$18:B21))</f>
        <v>4</v>
      </c>
      <c r="B21" s="184" t="s">
        <v>577</v>
      </c>
      <c r="C21" s="119">
        <v>1</v>
      </c>
      <c r="D21" s="110" t="s">
        <v>20</v>
      </c>
      <c r="E21" s="163">
        <v>30</v>
      </c>
      <c r="F21" s="74" t="s">
        <v>20</v>
      </c>
      <c r="G21" s="87" t="str">
        <f t="shared" si="3"/>
        <v/>
      </c>
      <c r="H21" s="87" t="str">
        <f t="shared" si="0"/>
        <v/>
      </c>
      <c r="I21" s="87" t="str">
        <f t="shared" si="1"/>
        <v/>
      </c>
      <c r="J21" s="87" t="str">
        <f t="shared" si="4"/>
        <v/>
      </c>
      <c r="K21" s="61"/>
      <c r="L21" s="166"/>
      <c r="M21" s="105" t="str">
        <f t="shared" si="5"/>
        <v>l</v>
      </c>
      <c r="N21" s="165"/>
      <c r="O21" s="75" t="str">
        <f t="shared" si="2"/>
        <v/>
      </c>
      <c r="P21" s="63"/>
      <c r="Q21" s="63"/>
      <c r="R21" s="82" t="str">
        <f t="shared" si="6"/>
        <v/>
      </c>
      <c r="S21" s="82" t="str">
        <f t="shared" si="7"/>
        <v/>
      </c>
      <c r="T21" s="82" t="str">
        <f t="shared" si="8"/>
        <v/>
      </c>
      <c r="U21" s="197"/>
    </row>
    <row r="22" spans="1:21" s="77" customFormat="1" ht="25.5" x14ac:dyDescent="0.25">
      <c r="A22" s="81">
        <f>IF(B22="","",COUNTA($B$18:B22))</f>
        <v>5</v>
      </c>
      <c r="B22" s="184" t="s">
        <v>578</v>
      </c>
      <c r="C22" s="119">
        <v>1</v>
      </c>
      <c r="D22" s="110" t="s">
        <v>20</v>
      </c>
      <c r="E22" s="163">
        <v>20</v>
      </c>
      <c r="F22" s="74" t="s">
        <v>20</v>
      </c>
      <c r="G22" s="87" t="str">
        <f t="shared" si="3"/>
        <v/>
      </c>
      <c r="H22" s="87" t="str">
        <f t="shared" si="0"/>
        <v/>
      </c>
      <c r="I22" s="87" t="str">
        <f t="shared" si="1"/>
        <v/>
      </c>
      <c r="J22" s="87" t="str">
        <f t="shared" si="4"/>
        <v/>
      </c>
      <c r="K22" s="61"/>
      <c r="L22" s="166"/>
      <c r="M22" s="105" t="str">
        <f t="shared" si="5"/>
        <v>l</v>
      </c>
      <c r="N22" s="165"/>
      <c r="O22" s="75" t="str">
        <f t="shared" si="2"/>
        <v/>
      </c>
      <c r="P22" s="63"/>
      <c r="Q22" s="63"/>
      <c r="R22" s="82" t="str">
        <f t="shared" si="6"/>
        <v/>
      </c>
      <c r="S22" s="82" t="str">
        <f t="shared" si="7"/>
        <v/>
      </c>
      <c r="T22" s="82" t="str">
        <f t="shared" si="8"/>
        <v/>
      </c>
      <c r="U22" s="197"/>
    </row>
    <row r="23" spans="1:21" s="77" customFormat="1" ht="25.5" x14ac:dyDescent="0.25">
      <c r="A23" s="81">
        <f>IF(B23="","",COUNTA($B$18:B23))</f>
        <v>6</v>
      </c>
      <c r="B23" s="184" t="s">
        <v>579</v>
      </c>
      <c r="C23" s="119">
        <v>0.2</v>
      </c>
      <c r="D23" s="110" t="s">
        <v>20</v>
      </c>
      <c r="E23" s="163">
        <v>600</v>
      </c>
      <c r="F23" s="74" t="s">
        <v>19</v>
      </c>
      <c r="G23" s="87" t="str">
        <f t="shared" si="3"/>
        <v/>
      </c>
      <c r="H23" s="87" t="str">
        <f t="shared" si="0"/>
        <v/>
      </c>
      <c r="I23" s="87" t="str">
        <f t="shared" si="1"/>
        <v/>
      </c>
      <c r="J23" s="87" t="str">
        <f t="shared" si="4"/>
        <v/>
      </c>
      <c r="K23" s="61"/>
      <c r="L23" s="166"/>
      <c r="M23" s="105" t="str">
        <f t="shared" si="5"/>
        <v>l</v>
      </c>
      <c r="N23" s="165"/>
      <c r="O23" s="75" t="str">
        <f t="shared" si="2"/>
        <v/>
      </c>
      <c r="P23" s="63"/>
      <c r="Q23" s="63"/>
      <c r="R23" s="82" t="str">
        <f t="shared" si="6"/>
        <v/>
      </c>
      <c r="S23" s="82" t="str">
        <f t="shared" si="7"/>
        <v/>
      </c>
      <c r="T23" s="82" t="str">
        <f t="shared" si="8"/>
        <v/>
      </c>
      <c r="U23" s="197"/>
    </row>
    <row r="24" spans="1:21" s="77" customFormat="1" ht="38.25" x14ac:dyDescent="0.25">
      <c r="A24" s="81">
        <f>IF(B24="","",COUNTA($B$18:B24))</f>
        <v>7</v>
      </c>
      <c r="B24" s="184" t="s">
        <v>580</v>
      </c>
      <c r="C24" s="119">
        <v>1</v>
      </c>
      <c r="D24" s="110" t="s">
        <v>20</v>
      </c>
      <c r="E24" s="163">
        <v>40</v>
      </c>
      <c r="F24" s="74" t="s">
        <v>20</v>
      </c>
      <c r="G24" s="87" t="str">
        <f t="shared" si="3"/>
        <v/>
      </c>
      <c r="H24" s="87" t="str">
        <f t="shared" si="0"/>
        <v/>
      </c>
      <c r="I24" s="87" t="str">
        <f t="shared" si="1"/>
        <v/>
      </c>
      <c r="J24" s="87" t="str">
        <f t="shared" si="4"/>
        <v/>
      </c>
      <c r="K24" s="61"/>
      <c r="L24" s="166"/>
      <c r="M24" s="105" t="str">
        <f t="shared" si="5"/>
        <v>l</v>
      </c>
      <c r="N24" s="165"/>
      <c r="O24" s="75" t="str">
        <f t="shared" si="2"/>
        <v/>
      </c>
      <c r="P24" s="63"/>
      <c r="Q24" s="63"/>
      <c r="R24" s="82" t="str">
        <f t="shared" si="6"/>
        <v/>
      </c>
      <c r="S24" s="82" t="str">
        <f t="shared" si="7"/>
        <v/>
      </c>
      <c r="T24" s="82" t="str">
        <f t="shared" si="8"/>
        <v/>
      </c>
      <c r="U24" s="197"/>
    </row>
    <row r="25" spans="1:21" s="77" customFormat="1" ht="25.5" x14ac:dyDescent="0.25">
      <c r="A25" s="81">
        <f>IF(B25="","",COUNTA($B$18:B25))</f>
        <v>8</v>
      </c>
      <c r="B25" s="184" t="s">
        <v>581</v>
      </c>
      <c r="C25" s="119">
        <v>1</v>
      </c>
      <c r="D25" s="110" t="s">
        <v>20</v>
      </c>
      <c r="E25" s="163">
        <v>30</v>
      </c>
      <c r="F25" s="74" t="s">
        <v>20</v>
      </c>
      <c r="G25" s="87" t="str">
        <f t="shared" si="3"/>
        <v/>
      </c>
      <c r="H25" s="87" t="str">
        <f t="shared" si="0"/>
        <v/>
      </c>
      <c r="I25" s="87" t="str">
        <f t="shared" si="1"/>
        <v/>
      </c>
      <c r="J25" s="87" t="str">
        <f t="shared" si="4"/>
        <v/>
      </c>
      <c r="K25" s="61"/>
      <c r="L25" s="166"/>
      <c r="M25" s="105" t="str">
        <f t="shared" si="5"/>
        <v>l</v>
      </c>
      <c r="N25" s="165"/>
      <c r="O25" s="75" t="str">
        <f t="shared" si="2"/>
        <v/>
      </c>
      <c r="P25" s="63"/>
      <c r="Q25" s="63"/>
      <c r="R25" s="82" t="str">
        <f t="shared" si="6"/>
        <v/>
      </c>
      <c r="S25" s="82" t="str">
        <f t="shared" si="7"/>
        <v/>
      </c>
      <c r="T25" s="82" t="str">
        <f t="shared" si="8"/>
        <v/>
      </c>
      <c r="U25" s="197"/>
    </row>
    <row r="26" spans="1:21" s="77" customFormat="1" ht="38.25" x14ac:dyDescent="0.25">
      <c r="A26" s="81">
        <f>IF(B26="","",COUNTA($B$18:B26))</f>
        <v>9</v>
      </c>
      <c r="B26" s="184" t="s">
        <v>582</v>
      </c>
      <c r="C26" s="119">
        <v>1</v>
      </c>
      <c r="D26" s="110" t="s">
        <v>20</v>
      </c>
      <c r="E26" s="163">
        <v>40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38.25" x14ac:dyDescent="0.25">
      <c r="A27" s="81">
        <f>IF(B27="","",COUNTA($B$18:B27))</f>
        <v>10</v>
      </c>
      <c r="B27" s="184" t="s">
        <v>1036</v>
      </c>
      <c r="C27" s="119">
        <v>0.2</v>
      </c>
      <c r="D27" s="110" t="s">
        <v>20</v>
      </c>
      <c r="E27" s="163">
        <v>600</v>
      </c>
      <c r="F27" s="74" t="s">
        <v>19</v>
      </c>
      <c r="G27" s="87" t="str">
        <f t="shared" si="3"/>
        <v/>
      </c>
      <c r="H27" s="87" t="str">
        <f t="shared" si="0"/>
        <v/>
      </c>
      <c r="I27" s="87" t="str">
        <f t="shared" si="1"/>
        <v/>
      </c>
      <c r="J27" s="87" t="str">
        <f t="shared" si="4"/>
        <v/>
      </c>
      <c r="K27" s="61"/>
      <c r="L27" s="166"/>
      <c r="M27" s="105" t="str">
        <f t="shared" si="5"/>
        <v>l</v>
      </c>
      <c r="N27" s="165"/>
      <c r="O27" s="75" t="str">
        <f t="shared" si="2"/>
        <v/>
      </c>
      <c r="P27" s="63"/>
      <c r="Q27" s="63"/>
      <c r="R27" s="82" t="str">
        <f t="shared" si="6"/>
        <v/>
      </c>
      <c r="S27" s="82" t="str">
        <f t="shared" si="7"/>
        <v/>
      </c>
      <c r="T27" s="82" t="str">
        <f t="shared" si="8"/>
        <v/>
      </c>
      <c r="U27" s="197"/>
    </row>
    <row r="28" spans="1:21" s="77" customFormat="1" ht="38.25" x14ac:dyDescent="0.25">
      <c r="A28" s="81">
        <f>IF(B28="","",COUNTA($B$18:B28))</f>
        <v>11</v>
      </c>
      <c r="B28" s="184" t="s">
        <v>583</v>
      </c>
      <c r="C28" s="119">
        <v>0.2</v>
      </c>
      <c r="D28" s="110" t="s">
        <v>20</v>
      </c>
      <c r="E28" s="163">
        <v>600</v>
      </c>
      <c r="F28" s="74" t="s">
        <v>19</v>
      </c>
      <c r="G28" s="87" t="str">
        <f t="shared" si="3"/>
        <v/>
      </c>
      <c r="H28" s="87" t="str">
        <f t="shared" si="0"/>
        <v/>
      </c>
      <c r="I28" s="87" t="str">
        <f t="shared" si="1"/>
        <v/>
      </c>
      <c r="J28" s="87" t="str">
        <f t="shared" si="4"/>
        <v/>
      </c>
      <c r="K28" s="61"/>
      <c r="L28" s="166"/>
      <c r="M28" s="105" t="str">
        <f t="shared" si="5"/>
        <v>l</v>
      </c>
      <c r="N28" s="165"/>
      <c r="O28" s="75" t="str">
        <f t="shared" si="2"/>
        <v/>
      </c>
      <c r="P28" s="63"/>
      <c r="Q28" s="63"/>
      <c r="R28" s="82" t="str">
        <f t="shared" si="6"/>
        <v/>
      </c>
      <c r="S28" s="82" t="str">
        <f t="shared" si="7"/>
        <v/>
      </c>
      <c r="T28" s="82" t="str">
        <f t="shared" si="8"/>
        <v/>
      </c>
      <c r="U28" s="197"/>
    </row>
    <row r="29" spans="1:21" s="77" customFormat="1" ht="25.5" x14ac:dyDescent="0.25">
      <c r="A29" s="81">
        <f>IF(B29="","",COUNTA($B$18:B29))</f>
        <v>12</v>
      </c>
      <c r="B29" s="184" t="s">
        <v>1037</v>
      </c>
      <c r="C29" s="119">
        <v>0.7</v>
      </c>
      <c r="D29" s="110" t="s">
        <v>20</v>
      </c>
      <c r="E29" s="163">
        <v>50</v>
      </c>
      <c r="F29" s="74" t="s">
        <v>19</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584</v>
      </c>
      <c r="C30" s="119">
        <v>0.2</v>
      </c>
      <c r="D30" s="110" t="s">
        <v>20</v>
      </c>
      <c r="E30" s="163">
        <v>600</v>
      </c>
      <c r="F30" s="74" t="s">
        <v>19</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585</v>
      </c>
      <c r="C31" s="119">
        <v>1</v>
      </c>
      <c r="D31" s="110" t="s">
        <v>20</v>
      </c>
      <c r="E31" s="163">
        <v>300</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14</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Uik9+W7h6iQjFNPEU8SAZaY4VH5TAyFzUXyal0XTuCeU/0TBk3VHQ/ae/KKRz0I7V6AWz+JMsom3mWQfmKSrYA==" saltValue="gj2Mj6WbP+huigiI+BRIy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67" priority="4">
      <formula>$F18="kom"</formula>
    </cfRule>
  </conditionalFormatting>
  <conditionalFormatting sqref="L18:L200">
    <cfRule type="expression" dxfId="66" priority="3">
      <formula>AND($L18&lt;&gt;"",NOT(ISNUMBER($L18)))</formula>
    </cfRule>
  </conditionalFormatting>
  <conditionalFormatting sqref="N18:N200">
    <cfRule type="expression" dxfId="65" priority="2">
      <formula>AND($N18&lt;&gt;"",NOT(ISNUMBER($N18)))</formula>
    </cfRule>
  </conditionalFormatting>
  <conditionalFormatting sqref="K14">
    <cfRule type="expression" dxfId="6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200-000000000000}"/>
  </dataValidations>
  <hyperlinks>
    <hyperlink ref="L14" location="B240" tooltip="Razlaga stolpcev in primer pravilno izpolnjenega obrazca" display="=B219" xr:uid="{00000000-0004-0000-12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pageSetUpPr fitToPage="1"/>
  </sheetPr>
  <dimension ref="A1:AF397"/>
  <sheetViews>
    <sheetView showGridLines="0" zoomScale="95" zoomScaleNormal="95" workbookViewId="0"/>
  </sheetViews>
  <sheetFormatPr defaultColWidth="8.85546875" defaultRowHeight="15" customHeight="1"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24"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24" hidden="1" customWidth="1"/>
    <col min="21" max="21" width="8.28515625" style="24" hidden="1" customWidth="1"/>
    <col min="22" max="23" width="8.85546875" style="24"/>
    <col min="24" max="24" width="8.85546875" style="24" hidden="1" customWidth="1"/>
    <col min="25" max="27" width="10.28515625" style="24" hidden="1" customWidth="1"/>
    <col min="28" max="29" width="16" style="24" hidden="1" customWidth="1"/>
    <col min="30" max="31" width="9.140625" style="24" hidden="1" customWidth="1"/>
    <col min="32" max="32" width="8.85546875" style="24" hidden="1" customWidth="1"/>
    <col min="33" max="16384" width="8.85546875" style="24"/>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1" t="s">
        <v>1053</v>
      </c>
      <c r="Y2" s="215">
        <v>0.09</v>
      </c>
      <c r="Z2" s="209">
        <f>COUNTIF(E18:E200,"&gt;0")</f>
        <v>15</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2" t="s">
        <v>1052</v>
      </c>
      <c r="Y3" s="216">
        <v>0.22</v>
      </c>
      <c r="Z3" s="16" t="s">
        <v>1049</v>
      </c>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ht="15" customHeight="1" x14ac:dyDescent="0.25">
      <c r="A10" s="17"/>
      <c r="B10" s="21" t="s">
        <v>1080</v>
      </c>
      <c r="C10" s="21"/>
      <c r="D10" s="16"/>
      <c r="E10" s="18"/>
      <c r="F10" s="40"/>
      <c r="G10" s="20"/>
      <c r="H10" s="31"/>
      <c r="J10" s="31"/>
      <c r="K10" s="18"/>
      <c r="L10" s="31"/>
      <c r="M10" s="14"/>
      <c r="N10" s="31"/>
    </row>
    <row r="11" spans="1:32" ht="15" customHeight="1" x14ac:dyDescent="0.25">
      <c r="A11" s="17"/>
      <c r="B11" s="21" t="s">
        <v>14</v>
      </c>
      <c r="C11" s="21"/>
      <c r="D11" s="16"/>
      <c r="E11" s="18"/>
      <c r="F11" s="40"/>
      <c r="G11" s="18"/>
      <c r="H11" s="31"/>
      <c r="J11" s="31"/>
      <c r="K11" s="18"/>
      <c r="L11" s="31"/>
      <c r="M11" s="14"/>
      <c r="N11" s="31"/>
    </row>
    <row r="12" spans="1:32" ht="15" customHeight="1" x14ac:dyDescent="0.25">
      <c r="A12" s="17"/>
      <c r="B12" s="18"/>
      <c r="C12" s="18"/>
      <c r="D12" s="15"/>
      <c r="E12" s="20"/>
      <c r="F12" s="17"/>
      <c r="H12" s="24"/>
      <c r="K12" s="19"/>
    </row>
    <row r="13" spans="1:32" ht="22.9" customHeight="1" x14ac:dyDescent="0.25">
      <c r="A13" s="23"/>
      <c r="B13" s="44" t="str">
        <f ca="1">MID(CELL("filename",A1),FIND("]",CELL("filename",A1))+1,LEN(CELL("filename",A1))-FIND("]",CELL("filename",A1)))</f>
        <v>1._SVEŽE_MESO</v>
      </c>
      <c r="C13" s="44"/>
      <c r="D13" s="109"/>
      <c r="E13" s="22"/>
      <c r="F13" s="17"/>
      <c r="K13" s="23"/>
      <c r="L13" s="322" t="s">
        <v>1048</v>
      </c>
      <c r="M13" s="323"/>
      <c r="N13" s="324"/>
    </row>
    <row r="14" spans="1:32" ht="15" customHeight="1" x14ac:dyDescent="0.3">
      <c r="A14" s="25"/>
      <c r="B14" s="24"/>
      <c r="C14" s="24"/>
      <c r="D14" s="33"/>
      <c r="E14" s="22"/>
      <c r="F14" s="17"/>
      <c r="K14" s="273" t="str">
        <f>IF(ISERROR(B202),"Napaka pri vpisu teže ali cene","")</f>
        <v/>
      </c>
      <c r="L14" s="310" t="str">
        <f>B210</f>
        <v>Razlaga stolpcev</v>
      </c>
      <c r="M14" s="311"/>
      <c r="N14" s="312"/>
    </row>
    <row r="15" spans="1:32" s="67" customFormat="1" ht="62.25" x14ac:dyDescent="0.25">
      <c r="A15" s="182" t="s">
        <v>0</v>
      </c>
      <c r="B15" s="182" t="s">
        <v>41</v>
      </c>
      <c r="C15" s="313" t="s">
        <v>53</v>
      </c>
      <c r="D15" s="314"/>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4" t="s">
        <v>1050</v>
      </c>
    </row>
    <row r="16" spans="1:32" s="67" customFormat="1" ht="10.15" customHeight="1" x14ac:dyDescent="0.25">
      <c r="A16" s="186">
        <v>1</v>
      </c>
      <c r="B16" s="186">
        <v>2</v>
      </c>
      <c r="C16" s="315"/>
      <c r="D16" s="316"/>
      <c r="E16" s="186">
        <v>3</v>
      </c>
      <c r="F16" s="186">
        <v>4</v>
      </c>
      <c r="G16" s="186">
        <v>5</v>
      </c>
      <c r="H16" s="186">
        <v>6</v>
      </c>
      <c r="I16" s="186">
        <v>6</v>
      </c>
      <c r="J16" s="186">
        <v>7</v>
      </c>
      <c r="K16" s="186">
        <v>7</v>
      </c>
      <c r="L16" s="319">
        <v>8</v>
      </c>
      <c r="M16" s="320"/>
      <c r="N16" s="186">
        <v>9</v>
      </c>
      <c r="O16" s="186">
        <v>11</v>
      </c>
      <c r="P16" s="186">
        <v>10</v>
      </c>
      <c r="Q16" s="186">
        <v>11</v>
      </c>
      <c r="R16" s="204"/>
      <c r="S16" s="200">
        <v>13</v>
      </c>
      <c r="T16" s="200">
        <v>14</v>
      </c>
      <c r="U16" s="200"/>
    </row>
    <row r="17" spans="1:21" s="67" customFormat="1" ht="10.15" customHeight="1" x14ac:dyDescent="0.25">
      <c r="A17" s="187"/>
      <c r="B17" s="187"/>
      <c r="C17" s="317"/>
      <c r="D17" s="318"/>
      <c r="E17" s="187"/>
      <c r="F17" s="187"/>
      <c r="G17" s="188" t="s">
        <v>1082</v>
      </c>
      <c r="H17" s="188" t="s">
        <v>60</v>
      </c>
      <c r="I17" s="188" t="s">
        <v>1057</v>
      </c>
      <c r="J17" s="188" t="s">
        <v>61</v>
      </c>
      <c r="K17" s="187"/>
      <c r="L17" s="317"/>
      <c r="M17" s="318"/>
      <c r="N17" s="187"/>
      <c r="O17" s="188" t="s">
        <v>62</v>
      </c>
      <c r="P17" s="188" t="s">
        <v>880</v>
      </c>
      <c r="Q17" s="187" t="s">
        <v>880</v>
      </c>
      <c r="R17" s="205"/>
      <c r="S17" s="201"/>
      <c r="T17" s="201"/>
      <c r="U17" s="201"/>
    </row>
    <row r="18" spans="1:21" s="77" customFormat="1" ht="25.5" x14ac:dyDescent="0.25">
      <c r="A18" s="71">
        <f>IF(B18="","",COUNTA($B$18:B18))</f>
        <v>1</v>
      </c>
      <c r="B18" s="184" t="s">
        <v>63</v>
      </c>
      <c r="C18" s="119">
        <v>1</v>
      </c>
      <c r="D18" s="110" t="s">
        <v>18</v>
      </c>
      <c r="E18" s="163">
        <v>200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76" t="str">
        <f>IF(AND(ISNUMBER(L18),ISNUMBER(N18),E18&gt;0),1,"")</f>
        <v/>
      </c>
      <c r="S18" s="76" t="str">
        <f>IF(AND(ISNUMBER(L18),ISNUMBER(N18),E18&gt;0,P18&lt;&gt;""),1,"")</f>
        <v/>
      </c>
      <c r="T18" s="76" t="str">
        <f>IF(AND(ISNUMBER(L18),ISNUMBER(N18),E18&gt;0,Q18&lt;&gt;""),1,"")</f>
        <v/>
      </c>
      <c r="U18" s="196"/>
    </row>
    <row r="19" spans="1:21" s="77" customFormat="1" ht="25.5" x14ac:dyDescent="0.25">
      <c r="A19" s="71">
        <f>IF(B19="","",COUNTA($B$18:B19))</f>
        <v>2</v>
      </c>
      <c r="B19" s="184" t="s">
        <v>64</v>
      </c>
      <c r="C19" s="119">
        <v>1</v>
      </c>
      <c r="D19" s="110" t="s">
        <v>18</v>
      </c>
      <c r="E19" s="163">
        <v>200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76" t="str">
        <f t="shared" ref="R19:R82" si="6">IF(AND(ISNUMBER(L19),ISNUMBER(N19),E19&gt;0),1,"")</f>
        <v/>
      </c>
      <c r="S19" s="76" t="str">
        <f t="shared" ref="S19:S82" si="7">IF(AND(ISNUMBER(L19),ISNUMBER(N19),E19&gt;0,P19&lt;&gt;""),1,"")</f>
        <v/>
      </c>
      <c r="T19" s="76" t="str">
        <f t="shared" ref="T19:T82" si="8">IF(AND(ISNUMBER(L19),ISNUMBER(N19),E19&gt;0,Q19&lt;&gt;""),1,"")</f>
        <v/>
      </c>
      <c r="U19" s="196"/>
    </row>
    <row r="20" spans="1:21" s="77" customFormat="1" ht="12.75" x14ac:dyDescent="0.25">
      <c r="A20" s="71">
        <f>IF(B20="","",COUNTA($B$18:B20))</f>
        <v>3</v>
      </c>
      <c r="B20" s="184" t="s">
        <v>65</v>
      </c>
      <c r="C20" s="119">
        <v>1</v>
      </c>
      <c r="D20" s="110" t="s">
        <v>18</v>
      </c>
      <c r="E20" s="163">
        <v>200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76" t="str">
        <f t="shared" si="6"/>
        <v/>
      </c>
      <c r="S20" s="76" t="str">
        <f t="shared" si="7"/>
        <v/>
      </c>
      <c r="T20" s="76" t="str">
        <f t="shared" si="8"/>
        <v/>
      </c>
      <c r="U20" s="196"/>
    </row>
    <row r="21" spans="1:21" s="77" customFormat="1" ht="12.75" x14ac:dyDescent="0.25">
      <c r="A21" s="71">
        <f>IF(B21="","",COUNTA($B$18:B21))</f>
        <v>4</v>
      </c>
      <c r="B21" s="184" t="s">
        <v>66</v>
      </c>
      <c r="C21" s="119">
        <v>1</v>
      </c>
      <c r="D21" s="110" t="s">
        <v>18</v>
      </c>
      <c r="E21" s="163">
        <v>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76" t="str">
        <f t="shared" si="6"/>
        <v/>
      </c>
      <c r="S21" s="76" t="str">
        <f t="shared" si="7"/>
        <v/>
      </c>
      <c r="T21" s="76" t="str">
        <f t="shared" si="8"/>
        <v/>
      </c>
      <c r="U21" s="196"/>
    </row>
    <row r="22" spans="1:21" s="77" customFormat="1" ht="12.75" x14ac:dyDescent="0.25">
      <c r="A22" s="71">
        <f>IF(B22="","",COUNTA($B$18:B22))</f>
        <v>5</v>
      </c>
      <c r="B22" s="184" t="s">
        <v>67</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76" t="str">
        <f t="shared" si="6"/>
        <v/>
      </c>
      <c r="S22" s="76" t="str">
        <f t="shared" si="7"/>
        <v/>
      </c>
      <c r="T22" s="76" t="str">
        <f t="shared" si="8"/>
        <v/>
      </c>
      <c r="U22" s="196"/>
    </row>
    <row r="23" spans="1:21" s="77" customFormat="1" ht="12.75" x14ac:dyDescent="0.25">
      <c r="A23" s="71">
        <f>IF(B23="","",COUNTA($B$18:B23))</f>
        <v>6</v>
      </c>
      <c r="B23" s="184" t="s">
        <v>68</v>
      </c>
      <c r="C23" s="119">
        <v>1</v>
      </c>
      <c r="D23" s="110" t="s">
        <v>18</v>
      </c>
      <c r="E23" s="163">
        <v>20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76" t="str">
        <f t="shared" si="6"/>
        <v/>
      </c>
      <c r="S23" s="76" t="str">
        <f t="shared" si="7"/>
        <v/>
      </c>
      <c r="T23" s="76" t="str">
        <f t="shared" si="8"/>
        <v/>
      </c>
      <c r="U23" s="196"/>
    </row>
    <row r="24" spans="1:21" s="77" customFormat="1" ht="25.5" x14ac:dyDescent="0.25">
      <c r="A24" s="71">
        <f>IF(B24="","",COUNTA($B$18:B24))</f>
        <v>7</v>
      </c>
      <c r="B24" s="184" t="s">
        <v>69</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76" t="str">
        <f t="shared" si="6"/>
        <v/>
      </c>
      <c r="S24" s="76" t="str">
        <f t="shared" si="7"/>
        <v/>
      </c>
      <c r="T24" s="76" t="str">
        <f t="shared" si="8"/>
        <v/>
      </c>
      <c r="U24" s="196"/>
    </row>
    <row r="25" spans="1:21" s="77" customFormat="1" ht="25.5" x14ac:dyDescent="0.25">
      <c r="A25" s="71">
        <f>IF(B25="","",COUNTA($B$18:B25))</f>
        <v>8</v>
      </c>
      <c r="B25" s="184" t="s">
        <v>70</v>
      </c>
      <c r="C25" s="119">
        <v>1</v>
      </c>
      <c r="D25" s="110" t="s">
        <v>18</v>
      </c>
      <c r="E25" s="163">
        <v>80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76" t="str">
        <f t="shared" si="6"/>
        <v/>
      </c>
      <c r="S25" s="76" t="str">
        <f t="shared" si="7"/>
        <v/>
      </c>
      <c r="T25" s="76" t="str">
        <f t="shared" si="8"/>
        <v/>
      </c>
      <c r="U25" s="196"/>
    </row>
    <row r="26" spans="1:21" s="77" customFormat="1" ht="25.5" x14ac:dyDescent="0.25">
      <c r="A26" s="71">
        <f>IF(B26="","",COUNTA($B$18:B26))</f>
        <v>9</v>
      </c>
      <c r="B26" s="184" t="s">
        <v>71</v>
      </c>
      <c r="C26" s="119">
        <v>1</v>
      </c>
      <c r="D26" s="110" t="s">
        <v>18</v>
      </c>
      <c r="E26" s="163">
        <v>80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76" t="str">
        <f t="shared" si="6"/>
        <v/>
      </c>
      <c r="S26" s="76" t="str">
        <f t="shared" si="7"/>
        <v/>
      </c>
      <c r="T26" s="76" t="str">
        <f t="shared" si="8"/>
        <v/>
      </c>
      <c r="U26" s="196"/>
    </row>
    <row r="27" spans="1:21" s="77" customFormat="1" ht="25.5" x14ac:dyDescent="0.25">
      <c r="A27" s="71">
        <f>IF(B27="","",COUNTA($B$18:B27))</f>
        <v>10</v>
      </c>
      <c r="B27" s="184" t="s">
        <v>72</v>
      </c>
      <c r="C27" s="119">
        <v>1</v>
      </c>
      <c r="D27" s="110" t="s">
        <v>18</v>
      </c>
      <c r="E27" s="163">
        <v>100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76" t="str">
        <f t="shared" si="6"/>
        <v/>
      </c>
      <c r="S27" s="76" t="str">
        <f t="shared" si="7"/>
        <v/>
      </c>
      <c r="T27" s="76" t="str">
        <f t="shared" si="8"/>
        <v/>
      </c>
      <c r="U27" s="196"/>
    </row>
    <row r="28" spans="1:21" s="77" customFormat="1" ht="12.75" x14ac:dyDescent="0.25">
      <c r="A28" s="71">
        <f>IF(B28="","",COUNTA($B$18:B28))</f>
        <v>11</v>
      </c>
      <c r="B28" s="184" t="s">
        <v>73</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76" t="str">
        <f t="shared" si="6"/>
        <v/>
      </c>
      <c r="S28" s="76" t="str">
        <f t="shared" si="7"/>
        <v/>
      </c>
      <c r="T28" s="76" t="str">
        <f t="shared" si="8"/>
        <v/>
      </c>
      <c r="U28" s="196"/>
    </row>
    <row r="29" spans="1:21" s="77" customFormat="1" ht="12.75" x14ac:dyDescent="0.25">
      <c r="A29" s="71">
        <f>IF(B29="","",COUNTA($B$18:B29))</f>
        <v>12</v>
      </c>
      <c r="B29" s="184" t="s">
        <v>74</v>
      </c>
      <c r="C29" s="119">
        <v>1</v>
      </c>
      <c r="D29" s="110" t="s">
        <v>18</v>
      </c>
      <c r="E29" s="163">
        <v>50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76" t="str">
        <f t="shared" si="6"/>
        <v/>
      </c>
      <c r="S29" s="76" t="str">
        <f t="shared" si="7"/>
        <v/>
      </c>
      <c r="T29" s="76" t="str">
        <f t="shared" si="8"/>
        <v/>
      </c>
      <c r="U29" s="196"/>
    </row>
    <row r="30" spans="1:21" s="77" customFormat="1" ht="12.75" x14ac:dyDescent="0.25">
      <c r="A30" s="71">
        <f>IF(B30="","",COUNTA($B$18:B30))</f>
        <v>13</v>
      </c>
      <c r="B30" s="184" t="s">
        <v>75</v>
      </c>
      <c r="C30" s="119">
        <v>1</v>
      </c>
      <c r="D30" s="110" t="s">
        <v>18</v>
      </c>
      <c r="E30" s="163">
        <v>10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76" t="str">
        <f t="shared" si="6"/>
        <v/>
      </c>
      <c r="S30" s="76" t="str">
        <f t="shared" si="7"/>
        <v/>
      </c>
      <c r="T30" s="76" t="str">
        <f t="shared" si="8"/>
        <v/>
      </c>
      <c r="U30" s="196"/>
    </row>
    <row r="31" spans="1:21" s="77" customFormat="1" ht="12.75" x14ac:dyDescent="0.25">
      <c r="A31" s="71">
        <f>IF(B31="","",COUNTA($B$18:B31))</f>
        <v>14</v>
      </c>
      <c r="B31" s="184" t="s">
        <v>76</v>
      </c>
      <c r="C31" s="119">
        <v>1</v>
      </c>
      <c r="D31" s="110" t="s">
        <v>18</v>
      </c>
      <c r="E31" s="163">
        <v>30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76" t="str">
        <f t="shared" si="6"/>
        <v/>
      </c>
      <c r="S31" s="76" t="str">
        <f t="shared" si="7"/>
        <v/>
      </c>
      <c r="T31" s="76" t="str">
        <f t="shared" si="8"/>
        <v/>
      </c>
      <c r="U31" s="196"/>
    </row>
    <row r="32" spans="1:21" s="77" customFormat="1" ht="12.75" x14ac:dyDescent="0.25">
      <c r="A32" s="71">
        <f>IF(B32="","",COUNTA($B$18:B32))</f>
        <v>15</v>
      </c>
      <c r="B32" s="184" t="s">
        <v>77</v>
      </c>
      <c r="C32" s="119">
        <v>1</v>
      </c>
      <c r="D32" s="110" t="s">
        <v>18</v>
      </c>
      <c r="E32" s="163">
        <v>80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76" t="str">
        <f t="shared" si="6"/>
        <v/>
      </c>
      <c r="S32" s="76" t="str">
        <f t="shared" si="7"/>
        <v/>
      </c>
      <c r="T32" s="76" t="str">
        <f t="shared" si="8"/>
        <v/>
      </c>
      <c r="U32" s="196"/>
    </row>
    <row r="33" spans="1:21" s="77" customFormat="1" ht="12.75" hidden="1" x14ac:dyDescent="0.25">
      <c r="A33" s="7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76" t="str">
        <f t="shared" si="6"/>
        <v/>
      </c>
      <c r="S33" s="76" t="str">
        <f t="shared" si="7"/>
        <v/>
      </c>
      <c r="T33" s="76" t="str">
        <f t="shared" si="8"/>
        <v/>
      </c>
      <c r="U33" s="196"/>
    </row>
    <row r="34" spans="1:21" s="77" customFormat="1" ht="12.75" hidden="1" x14ac:dyDescent="0.25">
      <c r="A34" s="7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76" t="str">
        <f t="shared" si="6"/>
        <v/>
      </c>
      <c r="S34" s="76" t="str">
        <f t="shared" si="7"/>
        <v/>
      </c>
      <c r="T34" s="76" t="str">
        <f t="shared" si="8"/>
        <v/>
      </c>
      <c r="U34" s="196"/>
    </row>
    <row r="35" spans="1:21" s="77" customFormat="1" ht="12.75" hidden="1" x14ac:dyDescent="0.25">
      <c r="A35" s="7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76" t="str">
        <f t="shared" si="6"/>
        <v/>
      </c>
      <c r="S35" s="76" t="str">
        <f t="shared" si="7"/>
        <v/>
      </c>
      <c r="T35" s="76" t="str">
        <f t="shared" si="8"/>
        <v/>
      </c>
      <c r="U35" s="196"/>
    </row>
    <row r="36" spans="1:21" s="77" customFormat="1" ht="12.75" hidden="1" x14ac:dyDescent="0.25">
      <c r="A36" s="7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76" t="str">
        <f t="shared" si="6"/>
        <v/>
      </c>
      <c r="S36" s="76" t="str">
        <f t="shared" si="7"/>
        <v/>
      </c>
      <c r="T36" s="76" t="str">
        <f t="shared" si="8"/>
        <v/>
      </c>
      <c r="U36" s="196"/>
    </row>
    <row r="37" spans="1:21" s="77" customFormat="1" ht="12.75" hidden="1" x14ac:dyDescent="0.25">
      <c r="A37" s="7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76" t="str">
        <f t="shared" si="6"/>
        <v/>
      </c>
      <c r="S37" s="76" t="str">
        <f t="shared" si="7"/>
        <v/>
      </c>
      <c r="T37" s="76" t="str">
        <f t="shared" si="8"/>
        <v/>
      </c>
      <c r="U37" s="196"/>
    </row>
    <row r="38" spans="1:21" s="77" customFormat="1" ht="12.75" hidden="1" x14ac:dyDescent="0.25">
      <c r="A38" s="7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76" t="str">
        <f t="shared" si="6"/>
        <v/>
      </c>
      <c r="S38" s="76" t="str">
        <f t="shared" si="7"/>
        <v/>
      </c>
      <c r="T38" s="76" t="str">
        <f t="shared" si="8"/>
        <v/>
      </c>
      <c r="U38" s="196"/>
    </row>
    <row r="39" spans="1:21" s="77" customFormat="1" ht="12.75" hidden="1" x14ac:dyDescent="0.25">
      <c r="A39" s="7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76" t="str">
        <f t="shared" si="6"/>
        <v/>
      </c>
      <c r="S39" s="76" t="str">
        <f t="shared" si="7"/>
        <v/>
      </c>
      <c r="T39" s="76" t="str">
        <f t="shared" si="8"/>
        <v/>
      </c>
      <c r="U39" s="196"/>
    </row>
    <row r="40" spans="1:21" s="77" customFormat="1" ht="12.75" hidden="1" x14ac:dyDescent="0.25">
      <c r="A40" s="7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76" t="str">
        <f t="shared" si="6"/>
        <v/>
      </c>
      <c r="S40" s="76" t="str">
        <f t="shared" si="7"/>
        <v/>
      </c>
      <c r="T40" s="76" t="str">
        <f t="shared" si="8"/>
        <v/>
      </c>
      <c r="U40" s="196"/>
    </row>
    <row r="41" spans="1:21" s="77" customFormat="1" ht="12.75" hidden="1" x14ac:dyDescent="0.25">
      <c r="A41" s="7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76" t="str">
        <f t="shared" si="6"/>
        <v/>
      </c>
      <c r="S41" s="76" t="str">
        <f t="shared" si="7"/>
        <v/>
      </c>
      <c r="T41" s="76" t="str">
        <f t="shared" si="8"/>
        <v/>
      </c>
      <c r="U41" s="196"/>
    </row>
    <row r="42" spans="1:21" s="77" customFormat="1" ht="12.75" hidden="1" x14ac:dyDescent="0.25">
      <c r="A42" s="7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76" t="str">
        <f t="shared" si="6"/>
        <v/>
      </c>
      <c r="S42" s="76" t="str">
        <f t="shared" si="7"/>
        <v/>
      </c>
      <c r="T42" s="76" t="str">
        <f t="shared" si="8"/>
        <v/>
      </c>
      <c r="U42" s="196"/>
    </row>
    <row r="43" spans="1:21" s="77" customFormat="1" ht="12.75" hidden="1" x14ac:dyDescent="0.25">
      <c r="A43" s="7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76" t="str">
        <f t="shared" si="6"/>
        <v/>
      </c>
      <c r="S43" s="76" t="str">
        <f t="shared" si="7"/>
        <v/>
      </c>
      <c r="T43" s="76" t="str">
        <f t="shared" si="8"/>
        <v/>
      </c>
      <c r="U43" s="196"/>
    </row>
    <row r="44" spans="1:21" s="77" customFormat="1" ht="12.75" hidden="1" x14ac:dyDescent="0.25">
      <c r="A44" s="7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76" t="str">
        <f t="shared" si="6"/>
        <v/>
      </c>
      <c r="S44" s="76" t="str">
        <f t="shared" si="7"/>
        <v/>
      </c>
      <c r="T44" s="76" t="str">
        <f t="shared" si="8"/>
        <v/>
      </c>
      <c r="U44" s="196"/>
    </row>
    <row r="45" spans="1:21" s="77" customFormat="1" ht="12.75" hidden="1" x14ac:dyDescent="0.25">
      <c r="A45" s="7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76" t="str">
        <f t="shared" si="6"/>
        <v/>
      </c>
      <c r="S45" s="76" t="str">
        <f t="shared" si="7"/>
        <v/>
      </c>
      <c r="T45" s="76" t="str">
        <f t="shared" si="8"/>
        <v/>
      </c>
      <c r="U45" s="196"/>
    </row>
    <row r="46" spans="1:21" s="77" customFormat="1" ht="12.75" hidden="1" x14ac:dyDescent="0.25">
      <c r="A46" s="7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76" t="str">
        <f t="shared" si="6"/>
        <v/>
      </c>
      <c r="S46" s="76" t="str">
        <f t="shared" si="7"/>
        <v/>
      </c>
      <c r="T46" s="76" t="str">
        <f t="shared" si="8"/>
        <v/>
      </c>
      <c r="U46" s="196"/>
    </row>
    <row r="47" spans="1:21" s="77" customFormat="1" ht="12.75" hidden="1" x14ac:dyDescent="0.25">
      <c r="A47" s="7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76" t="str">
        <f t="shared" si="6"/>
        <v/>
      </c>
      <c r="S47" s="76" t="str">
        <f t="shared" si="7"/>
        <v/>
      </c>
      <c r="T47" s="76" t="str">
        <f t="shared" si="8"/>
        <v/>
      </c>
      <c r="U47" s="196"/>
    </row>
    <row r="48" spans="1:21" s="77" customFormat="1" ht="12.75" hidden="1" x14ac:dyDescent="0.25">
      <c r="A48" s="7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76" t="str">
        <f t="shared" si="6"/>
        <v/>
      </c>
      <c r="S48" s="76" t="str">
        <f t="shared" si="7"/>
        <v/>
      </c>
      <c r="T48" s="76" t="str">
        <f t="shared" si="8"/>
        <v/>
      </c>
      <c r="U48" s="196"/>
    </row>
    <row r="49" spans="1:21" s="77" customFormat="1" ht="12.75" hidden="1" x14ac:dyDescent="0.25">
      <c r="A49" s="7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76" t="str">
        <f t="shared" si="6"/>
        <v/>
      </c>
      <c r="S49" s="76" t="str">
        <f t="shared" si="7"/>
        <v/>
      </c>
      <c r="T49" s="76" t="str">
        <f t="shared" si="8"/>
        <v/>
      </c>
      <c r="U49" s="196"/>
    </row>
    <row r="50" spans="1:21" s="77" customFormat="1" ht="12.75" hidden="1" x14ac:dyDescent="0.25">
      <c r="A50" s="7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76" t="str">
        <f t="shared" si="6"/>
        <v/>
      </c>
      <c r="S50" s="76" t="str">
        <f t="shared" si="7"/>
        <v/>
      </c>
      <c r="T50" s="76" t="str">
        <f t="shared" si="8"/>
        <v/>
      </c>
      <c r="U50" s="196"/>
    </row>
    <row r="51" spans="1:21" s="77" customFormat="1" ht="12.75" hidden="1" x14ac:dyDescent="0.25">
      <c r="A51" s="7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76" t="str">
        <f t="shared" si="6"/>
        <v/>
      </c>
      <c r="S51" s="76" t="str">
        <f t="shared" si="7"/>
        <v/>
      </c>
      <c r="T51" s="76" t="str">
        <f t="shared" si="8"/>
        <v/>
      </c>
      <c r="U51" s="196"/>
    </row>
    <row r="52" spans="1:21" s="77" customFormat="1" ht="12.75" hidden="1" x14ac:dyDescent="0.25">
      <c r="A52" s="7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76" t="str">
        <f t="shared" si="6"/>
        <v/>
      </c>
      <c r="S52" s="76" t="str">
        <f t="shared" si="7"/>
        <v/>
      </c>
      <c r="T52" s="76" t="str">
        <f t="shared" si="8"/>
        <v/>
      </c>
      <c r="U52" s="196"/>
    </row>
    <row r="53" spans="1:21" s="77" customFormat="1" ht="12.75" hidden="1" x14ac:dyDescent="0.25">
      <c r="A53" s="7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76" t="str">
        <f t="shared" si="6"/>
        <v/>
      </c>
      <c r="S53" s="76" t="str">
        <f t="shared" si="7"/>
        <v/>
      </c>
      <c r="T53" s="76" t="str">
        <f t="shared" si="8"/>
        <v/>
      </c>
      <c r="U53" s="196"/>
    </row>
    <row r="54" spans="1:21" s="77" customFormat="1" ht="12.75" hidden="1" x14ac:dyDescent="0.25">
      <c r="A54" s="7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76" t="str">
        <f t="shared" si="6"/>
        <v/>
      </c>
      <c r="S54" s="76" t="str">
        <f t="shared" si="7"/>
        <v/>
      </c>
      <c r="T54" s="76" t="str">
        <f t="shared" si="8"/>
        <v/>
      </c>
      <c r="U54" s="196"/>
    </row>
    <row r="55" spans="1:21" s="77" customFormat="1" ht="12.75" hidden="1" x14ac:dyDescent="0.25">
      <c r="A55" s="7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76" t="str">
        <f t="shared" si="6"/>
        <v/>
      </c>
      <c r="S55" s="76" t="str">
        <f t="shared" si="7"/>
        <v/>
      </c>
      <c r="T55" s="76" t="str">
        <f t="shared" si="8"/>
        <v/>
      </c>
      <c r="U55" s="196"/>
    </row>
    <row r="56" spans="1:21" s="77" customFormat="1" ht="12.75" hidden="1" x14ac:dyDescent="0.25">
      <c r="A56" s="7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76" t="str">
        <f t="shared" si="6"/>
        <v/>
      </c>
      <c r="S56" s="76" t="str">
        <f t="shared" si="7"/>
        <v/>
      </c>
      <c r="T56" s="76" t="str">
        <f t="shared" si="8"/>
        <v/>
      </c>
      <c r="U56" s="196"/>
    </row>
    <row r="57" spans="1:21" s="77" customFormat="1" ht="12.75" hidden="1" x14ac:dyDescent="0.25">
      <c r="A57" s="7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76" t="str">
        <f t="shared" si="6"/>
        <v/>
      </c>
      <c r="S57" s="76" t="str">
        <f t="shared" si="7"/>
        <v/>
      </c>
      <c r="T57" s="76" t="str">
        <f t="shared" si="8"/>
        <v/>
      </c>
      <c r="U57" s="196"/>
    </row>
    <row r="58" spans="1:21" s="77" customFormat="1" ht="12.75" hidden="1" x14ac:dyDescent="0.25">
      <c r="A58" s="7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76" t="str">
        <f t="shared" si="6"/>
        <v/>
      </c>
      <c r="S58" s="76" t="str">
        <f t="shared" si="7"/>
        <v/>
      </c>
      <c r="T58" s="76" t="str">
        <f t="shared" si="8"/>
        <v/>
      </c>
      <c r="U58" s="196"/>
    </row>
    <row r="59" spans="1:21" s="77" customFormat="1" ht="12.75" hidden="1" x14ac:dyDescent="0.25">
      <c r="A59" s="7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76" t="str">
        <f t="shared" si="6"/>
        <v/>
      </c>
      <c r="S59" s="76" t="str">
        <f t="shared" si="7"/>
        <v/>
      </c>
      <c r="T59" s="76" t="str">
        <f t="shared" si="8"/>
        <v/>
      </c>
      <c r="U59" s="196"/>
    </row>
    <row r="60" spans="1:21" s="77" customFormat="1" ht="12.75" hidden="1" x14ac:dyDescent="0.25">
      <c r="A60" s="7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76" t="str">
        <f t="shared" si="6"/>
        <v/>
      </c>
      <c r="S60" s="76" t="str">
        <f t="shared" si="7"/>
        <v/>
      </c>
      <c r="T60" s="76" t="str">
        <f t="shared" si="8"/>
        <v/>
      </c>
      <c r="U60" s="196"/>
    </row>
    <row r="61" spans="1:21" s="77" customFormat="1" ht="12.75" hidden="1" x14ac:dyDescent="0.25">
      <c r="A61" s="7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76" t="str">
        <f t="shared" si="6"/>
        <v/>
      </c>
      <c r="S61" s="76" t="str">
        <f t="shared" si="7"/>
        <v/>
      </c>
      <c r="T61" s="76" t="str">
        <f t="shared" si="8"/>
        <v/>
      </c>
      <c r="U61" s="196"/>
    </row>
    <row r="62" spans="1:21" s="77" customFormat="1" ht="12.75" hidden="1" x14ac:dyDescent="0.25">
      <c r="A62" s="7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76" t="str">
        <f t="shared" si="6"/>
        <v/>
      </c>
      <c r="S62" s="76" t="str">
        <f t="shared" si="7"/>
        <v/>
      </c>
      <c r="T62" s="76" t="str">
        <f t="shared" si="8"/>
        <v/>
      </c>
      <c r="U62" s="196"/>
    </row>
    <row r="63" spans="1:21" s="77" customFormat="1" ht="12.75" hidden="1" x14ac:dyDescent="0.25">
      <c r="A63" s="7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76" t="str">
        <f t="shared" si="6"/>
        <v/>
      </c>
      <c r="S63" s="76" t="str">
        <f t="shared" si="7"/>
        <v/>
      </c>
      <c r="T63" s="76" t="str">
        <f t="shared" si="8"/>
        <v/>
      </c>
      <c r="U63" s="196"/>
    </row>
    <row r="64" spans="1:21" s="77" customFormat="1" ht="12.75" hidden="1" x14ac:dyDescent="0.25">
      <c r="A64" s="7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76" t="str">
        <f t="shared" si="6"/>
        <v/>
      </c>
      <c r="S64" s="76" t="str">
        <f t="shared" si="7"/>
        <v/>
      </c>
      <c r="T64" s="76" t="str">
        <f t="shared" si="8"/>
        <v/>
      </c>
      <c r="U64" s="196"/>
    </row>
    <row r="65" spans="1:21" s="77" customFormat="1" ht="12.75" hidden="1" x14ac:dyDescent="0.25">
      <c r="A65" s="7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76" t="str">
        <f t="shared" si="6"/>
        <v/>
      </c>
      <c r="S65" s="76" t="str">
        <f t="shared" si="7"/>
        <v/>
      </c>
      <c r="T65" s="76" t="str">
        <f t="shared" si="8"/>
        <v/>
      </c>
      <c r="U65" s="196"/>
    </row>
    <row r="66" spans="1:21" s="77" customFormat="1" ht="12.75" hidden="1" x14ac:dyDescent="0.25">
      <c r="A66" s="7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76" t="str">
        <f t="shared" si="6"/>
        <v/>
      </c>
      <c r="S66" s="76" t="str">
        <f t="shared" si="7"/>
        <v/>
      </c>
      <c r="T66" s="76" t="str">
        <f t="shared" si="8"/>
        <v/>
      </c>
      <c r="U66" s="196"/>
    </row>
    <row r="67" spans="1:21" s="77" customFormat="1" ht="12.75" hidden="1" x14ac:dyDescent="0.25">
      <c r="A67" s="7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76" t="str">
        <f t="shared" si="6"/>
        <v/>
      </c>
      <c r="S67" s="76" t="str">
        <f t="shared" si="7"/>
        <v/>
      </c>
      <c r="T67" s="76" t="str">
        <f t="shared" si="8"/>
        <v/>
      </c>
      <c r="U67" s="196"/>
    </row>
    <row r="68" spans="1:21" s="77" customFormat="1" ht="12.75" hidden="1" x14ac:dyDescent="0.25">
      <c r="A68" s="7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76" t="str">
        <f t="shared" si="6"/>
        <v/>
      </c>
      <c r="S68" s="76" t="str">
        <f t="shared" si="7"/>
        <v/>
      </c>
      <c r="T68" s="76" t="str">
        <f t="shared" si="8"/>
        <v/>
      </c>
      <c r="U68" s="196"/>
    </row>
    <row r="69" spans="1:21" s="77" customFormat="1" ht="12.75" hidden="1" x14ac:dyDescent="0.25">
      <c r="A69" s="7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76" t="str">
        <f t="shared" si="6"/>
        <v/>
      </c>
      <c r="S69" s="76" t="str">
        <f t="shared" si="7"/>
        <v/>
      </c>
      <c r="T69" s="76" t="str">
        <f t="shared" si="8"/>
        <v/>
      </c>
      <c r="U69" s="196"/>
    </row>
    <row r="70" spans="1:21" s="77" customFormat="1" ht="12.75" hidden="1" x14ac:dyDescent="0.25">
      <c r="A70" s="7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76" t="str">
        <f t="shared" si="6"/>
        <v/>
      </c>
      <c r="S70" s="76" t="str">
        <f t="shared" si="7"/>
        <v/>
      </c>
      <c r="T70" s="76" t="str">
        <f t="shared" si="8"/>
        <v/>
      </c>
      <c r="U70" s="196"/>
    </row>
    <row r="71" spans="1:21" s="77" customFormat="1" ht="12.75" hidden="1" x14ac:dyDescent="0.25">
      <c r="A71" s="7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76" t="str">
        <f t="shared" si="6"/>
        <v/>
      </c>
      <c r="S71" s="76" t="str">
        <f t="shared" si="7"/>
        <v/>
      </c>
      <c r="T71" s="76" t="str">
        <f t="shared" si="8"/>
        <v/>
      </c>
      <c r="U71" s="196"/>
    </row>
    <row r="72" spans="1:21" s="77" customFormat="1" ht="12.75" hidden="1" x14ac:dyDescent="0.25">
      <c r="A72" s="7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76" t="str">
        <f t="shared" si="6"/>
        <v/>
      </c>
      <c r="S72" s="76" t="str">
        <f t="shared" si="7"/>
        <v/>
      </c>
      <c r="T72" s="76" t="str">
        <f t="shared" si="8"/>
        <v/>
      </c>
      <c r="U72" s="196"/>
    </row>
    <row r="73" spans="1:21" s="77" customFormat="1" ht="12.75" hidden="1" x14ac:dyDescent="0.25">
      <c r="A73" s="7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76" t="str">
        <f t="shared" si="6"/>
        <v/>
      </c>
      <c r="S73" s="76" t="str">
        <f t="shared" si="7"/>
        <v/>
      </c>
      <c r="T73" s="76" t="str">
        <f t="shared" si="8"/>
        <v/>
      </c>
      <c r="U73" s="196"/>
    </row>
    <row r="74" spans="1:21" s="77" customFormat="1" ht="12.75" hidden="1" x14ac:dyDescent="0.25">
      <c r="A74" s="7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76" t="str">
        <f t="shared" si="6"/>
        <v/>
      </c>
      <c r="S74" s="76" t="str">
        <f t="shared" si="7"/>
        <v/>
      </c>
      <c r="T74" s="76" t="str">
        <f t="shared" si="8"/>
        <v/>
      </c>
      <c r="U74" s="196"/>
    </row>
    <row r="75" spans="1:21" s="77" customFormat="1" ht="12.75" hidden="1" x14ac:dyDescent="0.25">
      <c r="A75" s="7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76" t="str">
        <f t="shared" si="6"/>
        <v/>
      </c>
      <c r="S75" s="76" t="str">
        <f t="shared" si="7"/>
        <v/>
      </c>
      <c r="T75" s="76" t="str">
        <f t="shared" si="8"/>
        <v/>
      </c>
      <c r="U75" s="196"/>
    </row>
    <row r="76" spans="1:21" s="77" customFormat="1" ht="12.75" hidden="1" x14ac:dyDescent="0.25">
      <c r="A76" s="7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76" t="str">
        <f t="shared" si="6"/>
        <v/>
      </c>
      <c r="S76" s="76" t="str">
        <f t="shared" si="7"/>
        <v/>
      </c>
      <c r="T76" s="76" t="str">
        <f t="shared" si="8"/>
        <v/>
      </c>
      <c r="U76" s="196"/>
    </row>
    <row r="77" spans="1:21" s="77" customFormat="1" ht="12.75" hidden="1" x14ac:dyDescent="0.25">
      <c r="A77" s="7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76" t="str">
        <f t="shared" si="6"/>
        <v/>
      </c>
      <c r="S77" s="76" t="str">
        <f t="shared" si="7"/>
        <v/>
      </c>
      <c r="T77" s="76" t="str">
        <f t="shared" si="8"/>
        <v/>
      </c>
      <c r="U77" s="196"/>
    </row>
    <row r="78" spans="1:21" s="77" customFormat="1" ht="12.75" hidden="1" x14ac:dyDescent="0.25">
      <c r="A78" s="7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76" t="str">
        <f t="shared" si="6"/>
        <v/>
      </c>
      <c r="S78" s="76" t="str">
        <f t="shared" si="7"/>
        <v/>
      </c>
      <c r="T78" s="76" t="str">
        <f t="shared" si="8"/>
        <v/>
      </c>
      <c r="U78" s="196"/>
    </row>
    <row r="79" spans="1:21" s="77" customFormat="1" ht="12.75" hidden="1" x14ac:dyDescent="0.25">
      <c r="A79" s="7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76" t="str">
        <f t="shared" si="6"/>
        <v/>
      </c>
      <c r="S79" s="76" t="str">
        <f t="shared" si="7"/>
        <v/>
      </c>
      <c r="T79" s="76" t="str">
        <f t="shared" si="8"/>
        <v/>
      </c>
      <c r="U79" s="196"/>
    </row>
    <row r="80" spans="1:21" s="77" customFormat="1" ht="12.75" hidden="1" x14ac:dyDescent="0.25">
      <c r="A80" s="7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76" t="str">
        <f t="shared" si="6"/>
        <v/>
      </c>
      <c r="S80" s="76" t="str">
        <f t="shared" si="7"/>
        <v/>
      </c>
      <c r="T80" s="76" t="str">
        <f t="shared" si="8"/>
        <v/>
      </c>
      <c r="U80" s="196"/>
    </row>
    <row r="81" spans="1:21" s="77" customFormat="1" ht="12.75" hidden="1" x14ac:dyDescent="0.25">
      <c r="A81" s="7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76" t="str">
        <f t="shared" si="6"/>
        <v/>
      </c>
      <c r="S81" s="76" t="str">
        <f t="shared" si="7"/>
        <v/>
      </c>
      <c r="T81" s="76" t="str">
        <f t="shared" si="8"/>
        <v/>
      </c>
      <c r="U81" s="196"/>
    </row>
    <row r="82" spans="1:21" s="77" customFormat="1" ht="12.75" hidden="1" x14ac:dyDescent="0.25">
      <c r="A82" s="7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76" t="str">
        <f t="shared" si="6"/>
        <v/>
      </c>
      <c r="S82" s="76" t="str">
        <f t="shared" si="7"/>
        <v/>
      </c>
      <c r="T82" s="76" t="str">
        <f t="shared" si="8"/>
        <v/>
      </c>
      <c r="U82" s="196"/>
    </row>
    <row r="83" spans="1:21" s="77" customFormat="1" ht="12.75" hidden="1" x14ac:dyDescent="0.25">
      <c r="A83" s="7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76" t="str">
        <f t="shared" ref="R83:R146" si="18">IF(AND(ISNUMBER(L83),ISNUMBER(N83),E83&gt;0),1,"")</f>
        <v/>
      </c>
      <c r="S83" s="76" t="str">
        <f t="shared" ref="S83:S146" si="19">IF(AND(ISNUMBER(L83),ISNUMBER(N83),E83&gt;0,P83&lt;&gt;""),1,"")</f>
        <v/>
      </c>
      <c r="T83" s="76" t="str">
        <f t="shared" ref="T83:T146" si="20">IF(AND(ISNUMBER(L83),ISNUMBER(N83),E83&gt;0,Q83&lt;&gt;""),1,"")</f>
        <v/>
      </c>
      <c r="U83" s="196"/>
    </row>
    <row r="84" spans="1:21" s="77" customFormat="1" ht="12.75" hidden="1" x14ac:dyDescent="0.25">
      <c r="A84" s="7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76" t="str">
        <f t="shared" si="18"/>
        <v/>
      </c>
      <c r="S84" s="76" t="str">
        <f t="shared" si="19"/>
        <v/>
      </c>
      <c r="T84" s="76" t="str">
        <f t="shared" si="20"/>
        <v/>
      </c>
      <c r="U84" s="196"/>
    </row>
    <row r="85" spans="1:21" s="77" customFormat="1" ht="12.75" hidden="1" x14ac:dyDescent="0.25">
      <c r="A85" s="7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76" t="str">
        <f t="shared" si="18"/>
        <v/>
      </c>
      <c r="S85" s="76" t="str">
        <f t="shared" si="19"/>
        <v/>
      </c>
      <c r="T85" s="76" t="str">
        <f t="shared" si="20"/>
        <v/>
      </c>
      <c r="U85" s="196"/>
    </row>
    <row r="86" spans="1:21" s="77" customFormat="1" ht="12.75" hidden="1" x14ac:dyDescent="0.25">
      <c r="A86" s="7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76" t="str">
        <f t="shared" si="18"/>
        <v/>
      </c>
      <c r="S86" s="76" t="str">
        <f t="shared" si="19"/>
        <v/>
      </c>
      <c r="T86" s="76" t="str">
        <f t="shared" si="20"/>
        <v/>
      </c>
      <c r="U86" s="196"/>
    </row>
    <row r="87" spans="1:21" s="77" customFormat="1" ht="12.75" hidden="1" x14ac:dyDescent="0.25">
      <c r="A87" s="7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76" t="str">
        <f t="shared" si="18"/>
        <v/>
      </c>
      <c r="S87" s="76" t="str">
        <f t="shared" si="19"/>
        <v/>
      </c>
      <c r="T87" s="76" t="str">
        <f t="shared" si="20"/>
        <v/>
      </c>
      <c r="U87" s="196"/>
    </row>
    <row r="88" spans="1:21" s="77" customFormat="1" ht="12.75" hidden="1" x14ac:dyDescent="0.25">
      <c r="A88" s="7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76" t="str">
        <f t="shared" si="18"/>
        <v/>
      </c>
      <c r="S88" s="76" t="str">
        <f t="shared" si="19"/>
        <v/>
      </c>
      <c r="T88" s="76" t="str">
        <f t="shared" si="20"/>
        <v/>
      </c>
      <c r="U88" s="196"/>
    </row>
    <row r="89" spans="1:21" s="77" customFormat="1" ht="12.75" hidden="1" x14ac:dyDescent="0.25">
      <c r="A89" s="7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76" t="str">
        <f t="shared" si="18"/>
        <v/>
      </c>
      <c r="S89" s="76" t="str">
        <f t="shared" si="19"/>
        <v/>
      </c>
      <c r="T89" s="76" t="str">
        <f t="shared" si="20"/>
        <v/>
      </c>
      <c r="U89" s="196"/>
    </row>
    <row r="90" spans="1:21" s="77" customFormat="1" ht="12.75" hidden="1" x14ac:dyDescent="0.25">
      <c r="A90" s="7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76" t="str">
        <f t="shared" si="18"/>
        <v/>
      </c>
      <c r="S90" s="76" t="str">
        <f t="shared" si="19"/>
        <v/>
      </c>
      <c r="T90" s="76" t="str">
        <f t="shared" si="20"/>
        <v/>
      </c>
      <c r="U90" s="196"/>
    </row>
    <row r="91" spans="1:21" s="77" customFormat="1" ht="12.75" hidden="1" x14ac:dyDescent="0.25">
      <c r="A91" s="7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76" t="str">
        <f t="shared" si="18"/>
        <v/>
      </c>
      <c r="S91" s="76" t="str">
        <f t="shared" si="19"/>
        <v/>
      </c>
      <c r="T91" s="76" t="str">
        <f t="shared" si="20"/>
        <v/>
      </c>
      <c r="U91" s="196"/>
    </row>
    <row r="92" spans="1:21" s="77" customFormat="1" ht="12.75" hidden="1" x14ac:dyDescent="0.25">
      <c r="A92" s="7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76" t="str">
        <f t="shared" si="18"/>
        <v/>
      </c>
      <c r="S92" s="76" t="str">
        <f t="shared" si="19"/>
        <v/>
      </c>
      <c r="T92" s="76" t="str">
        <f t="shared" si="20"/>
        <v/>
      </c>
      <c r="U92" s="196"/>
    </row>
    <row r="93" spans="1:21" s="77" customFormat="1" ht="12.75" hidden="1" x14ac:dyDescent="0.25">
      <c r="A93" s="7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76" t="str">
        <f t="shared" si="18"/>
        <v/>
      </c>
      <c r="S93" s="76" t="str">
        <f t="shared" si="19"/>
        <v/>
      </c>
      <c r="T93" s="76" t="str">
        <f t="shared" si="20"/>
        <v/>
      </c>
      <c r="U93" s="196"/>
    </row>
    <row r="94" spans="1:21" s="77" customFormat="1" ht="12.75" hidden="1" x14ac:dyDescent="0.25">
      <c r="A94" s="7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76" t="str">
        <f t="shared" si="18"/>
        <v/>
      </c>
      <c r="S94" s="76" t="str">
        <f t="shared" si="19"/>
        <v/>
      </c>
      <c r="T94" s="76" t="str">
        <f t="shared" si="20"/>
        <v/>
      </c>
      <c r="U94" s="196"/>
    </row>
    <row r="95" spans="1:21" s="77" customFormat="1" ht="12.75" hidden="1" x14ac:dyDescent="0.25">
      <c r="A95" s="7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76" t="str">
        <f t="shared" si="18"/>
        <v/>
      </c>
      <c r="S95" s="76" t="str">
        <f t="shared" si="19"/>
        <v/>
      </c>
      <c r="T95" s="76" t="str">
        <f t="shared" si="20"/>
        <v/>
      </c>
      <c r="U95" s="196"/>
    </row>
    <row r="96" spans="1:21" s="77" customFormat="1" ht="12.75" hidden="1" x14ac:dyDescent="0.25">
      <c r="A96" s="7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76" t="str">
        <f t="shared" si="18"/>
        <v/>
      </c>
      <c r="S96" s="76" t="str">
        <f t="shared" si="19"/>
        <v/>
      </c>
      <c r="T96" s="76" t="str">
        <f t="shared" si="20"/>
        <v/>
      </c>
      <c r="U96" s="196"/>
    </row>
    <row r="97" spans="1:21" s="77" customFormat="1" ht="12.75" hidden="1" x14ac:dyDescent="0.25">
      <c r="A97" s="7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76" t="str">
        <f t="shared" si="18"/>
        <v/>
      </c>
      <c r="S97" s="76" t="str">
        <f t="shared" si="19"/>
        <v/>
      </c>
      <c r="T97" s="76" t="str">
        <f t="shared" si="20"/>
        <v/>
      </c>
      <c r="U97" s="196"/>
    </row>
    <row r="98" spans="1:21" s="77" customFormat="1" ht="12.75" hidden="1" x14ac:dyDescent="0.25">
      <c r="A98" s="7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76" t="str">
        <f t="shared" si="18"/>
        <v/>
      </c>
      <c r="S98" s="76" t="str">
        <f t="shared" si="19"/>
        <v/>
      </c>
      <c r="T98" s="76" t="str">
        <f t="shared" si="20"/>
        <v/>
      </c>
      <c r="U98" s="196"/>
    </row>
    <row r="99" spans="1:21" s="77" customFormat="1" ht="12.75" hidden="1" x14ac:dyDescent="0.25">
      <c r="A99" s="7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76" t="str">
        <f t="shared" si="18"/>
        <v/>
      </c>
      <c r="S99" s="76" t="str">
        <f t="shared" si="19"/>
        <v/>
      </c>
      <c r="T99" s="76" t="str">
        <f t="shared" si="20"/>
        <v/>
      </c>
      <c r="U99" s="196"/>
    </row>
    <row r="100" spans="1:21" s="77" customFormat="1" ht="12.75" hidden="1" x14ac:dyDescent="0.25">
      <c r="A100" s="7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76" t="str">
        <f t="shared" si="18"/>
        <v/>
      </c>
      <c r="S100" s="76" t="str">
        <f t="shared" si="19"/>
        <v/>
      </c>
      <c r="T100" s="76" t="str">
        <f t="shared" si="20"/>
        <v/>
      </c>
      <c r="U100" s="196"/>
    </row>
    <row r="101" spans="1:21" s="77" customFormat="1" ht="12.75" hidden="1" x14ac:dyDescent="0.25">
      <c r="A101" s="7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76" t="str">
        <f t="shared" si="18"/>
        <v/>
      </c>
      <c r="S101" s="76" t="str">
        <f t="shared" si="19"/>
        <v/>
      </c>
      <c r="T101" s="76" t="str">
        <f t="shared" si="20"/>
        <v/>
      </c>
      <c r="U101" s="196"/>
    </row>
    <row r="102" spans="1:21" s="77" customFormat="1" ht="12.75" hidden="1" x14ac:dyDescent="0.25">
      <c r="A102" s="7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76" t="str">
        <f t="shared" si="18"/>
        <v/>
      </c>
      <c r="S102" s="76" t="str">
        <f t="shared" si="19"/>
        <v/>
      </c>
      <c r="T102" s="76" t="str">
        <f t="shared" si="20"/>
        <v/>
      </c>
      <c r="U102" s="196"/>
    </row>
    <row r="103" spans="1:21" s="77" customFormat="1" ht="12.75" hidden="1" x14ac:dyDescent="0.25">
      <c r="A103" s="7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76" t="str">
        <f t="shared" si="18"/>
        <v/>
      </c>
      <c r="S103" s="76" t="str">
        <f t="shared" si="19"/>
        <v/>
      </c>
      <c r="T103" s="76" t="str">
        <f t="shared" si="20"/>
        <v/>
      </c>
      <c r="U103" s="196"/>
    </row>
    <row r="104" spans="1:21" s="77" customFormat="1" ht="12.75" hidden="1" x14ac:dyDescent="0.25">
      <c r="A104" s="7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76" t="str">
        <f t="shared" si="18"/>
        <v/>
      </c>
      <c r="S104" s="76" t="str">
        <f t="shared" si="19"/>
        <v/>
      </c>
      <c r="T104" s="76" t="str">
        <f t="shared" si="20"/>
        <v/>
      </c>
      <c r="U104" s="196"/>
    </row>
    <row r="105" spans="1:21" s="77" customFormat="1" ht="12.75" hidden="1" x14ac:dyDescent="0.25">
      <c r="A105" s="7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76" t="str">
        <f t="shared" si="18"/>
        <v/>
      </c>
      <c r="S105" s="76" t="str">
        <f t="shared" si="19"/>
        <v/>
      </c>
      <c r="T105" s="76" t="str">
        <f t="shared" si="20"/>
        <v/>
      </c>
      <c r="U105" s="196"/>
    </row>
    <row r="106" spans="1:21" s="77" customFormat="1" ht="12.75" hidden="1" x14ac:dyDescent="0.25">
      <c r="A106" s="7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76" t="str">
        <f t="shared" si="18"/>
        <v/>
      </c>
      <c r="S106" s="76" t="str">
        <f t="shared" si="19"/>
        <v/>
      </c>
      <c r="T106" s="76" t="str">
        <f t="shared" si="20"/>
        <v/>
      </c>
      <c r="U106" s="196"/>
    </row>
    <row r="107" spans="1:21" s="77" customFormat="1" ht="12.75" hidden="1" x14ac:dyDescent="0.25">
      <c r="A107" s="7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76" t="str">
        <f t="shared" si="18"/>
        <v/>
      </c>
      <c r="S107" s="76" t="str">
        <f t="shared" si="19"/>
        <v/>
      </c>
      <c r="T107" s="76" t="str">
        <f t="shared" si="20"/>
        <v/>
      </c>
      <c r="U107" s="196"/>
    </row>
    <row r="108" spans="1:21" s="77" customFormat="1" ht="12.75" hidden="1" x14ac:dyDescent="0.25">
      <c r="A108" s="7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76" t="str">
        <f t="shared" si="18"/>
        <v/>
      </c>
      <c r="S108" s="76" t="str">
        <f t="shared" si="19"/>
        <v/>
      </c>
      <c r="T108" s="76" t="str">
        <f t="shared" si="20"/>
        <v/>
      </c>
      <c r="U108" s="196"/>
    </row>
    <row r="109" spans="1:21" s="77" customFormat="1" ht="12.75" hidden="1" x14ac:dyDescent="0.25">
      <c r="A109" s="7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76" t="str">
        <f t="shared" si="18"/>
        <v/>
      </c>
      <c r="S109" s="76" t="str">
        <f t="shared" si="19"/>
        <v/>
      </c>
      <c r="T109" s="76" t="str">
        <f t="shared" si="20"/>
        <v/>
      </c>
      <c r="U109" s="196"/>
    </row>
    <row r="110" spans="1:21" s="77" customFormat="1" ht="12.75" hidden="1" x14ac:dyDescent="0.25">
      <c r="A110" s="7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76" t="str">
        <f t="shared" si="18"/>
        <v/>
      </c>
      <c r="S110" s="76" t="str">
        <f t="shared" si="19"/>
        <v/>
      </c>
      <c r="T110" s="76" t="str">
        <f t="shared" si="20"/>
        <v/>
      </c>
      <c r="U110" s="196"/>
    </row>
    <row r="111" spans="1:21" s="77" customFormat="1" ht="12.75" hidden="1" x14ac:dyDescent="0.25">
      <c r="A111" s="7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76" t="str">
        <f t="shared" si="18"/>
        <v/>
      </c>
      <c r="S111" s="76" t="str">
        <f t="shared" si="19"/>
        <v/>
      </c>
      <c r="T111" s="76" t="str">
        <f t="shared" si="20"/>
        <v/>
      </c>
      <c r="U111" s="196"/>
    </row>
    <row r="112" spans="1:21" s="77" customFormat="1" ht="12.75" hidden="1" x14ac:dyDescent="0.25">
      <c r="A112" s="7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76" t="str">
        <f t="shared" si="18"/>
        <v/>
      </c>
      <c r="S112" s="76" t="str">
        <f t="shared" si="19"/>
        <v/>
      </c>
      <c r="T112" s="76" t="str">
        <f t="shared" si="20"/>
        <v/>
      </c>
      <c r="U112" s="196"/>
    </row>
    <row r="113" spans="1:21" s="77" customFormat="1" ht="12.75" hidden="1" x14ac:dyDescent="0.25">
      <c r="A113" s="7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76" t="str">
        <f t="shared" si="18"/>
        <v/>
      </c>
      <c r="S113" s="76" t="str">
        <f t="shared" si="19"/>
        <v/>
      </c>
      <c r="T113" s="76" t="str">
        <f t="shared" si="20"/>
        <v/>
      </c>
      <c r="U113" s="196"/>
    </row>
    <row r="114" spans="1:21" s="77" customFormat="1" ht="12.75" hidden="1" x14ac:dyDescent="0.25">
      <c r="A114" s="7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76" t="str">
        <f t="shared" si="18"/>
        <v/>
      </c>
      <c r="S114" s="76" t="str">
        <f t="shared" si="19"/>
        <v/>
      </c>
      <c r="T114" s="76" t="str">
        <f t="shared" si="20"/>
        <v/>
      </c>
      <c r="U114" s="196"/>
    </row>
    <row r="115" spans="1:21" s="77" customFormat="1" ht="12.75" hidden="1" x14ac:dyDescent="0.25">
      <c r="A115" s="7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76" t="str">
        <f t="shared" si="18"/>
        <v/>
      </c>
      <c r="S115" s="76" t="str">
        <f t="shared" si="19"/>
        <v/>
      </c>
      <c r="T115" s="76" t="str">
        <f t="shared" si="20"/>
        <v/>
      </c>
      <c r="U115" s="196"/>
    </row>
    <row r="116" spans="1:21" s="77" customFormat="1" ht="12.75" hidden="1" x14ac:dyDescent="0.25">
      <c r="A116" s="7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76" t="str">
        <f t="shared" si="18"/>
        <v/>
      </c>
      <c r="S116" s="76" t="str">
        <f t="shared" si="19"/>
        <v/>
      </c>
      <c r="T116" s="76" t="str">
        <f t="shared" si="20"/>
        <v/>
      </c>
      <c r="U116" s="196"/>
    </row>
    <row r="117" spans="1:21" s="77" customFormat="1" ht="12.75" hidden="1" x14ac:dyDescent="0.25">
      <c r="A117" s="7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76" t="str">
        <f t="shared" si="18"/>
        <v/>
      </c>
      <c r="S117" s="76" t="str">
        <f t="shared" si="19"/>
        <v/>
      </c>
      <c r="T117" s="76" t="str">
        <f t="shared" si="20"/>
        <v/>
      </c>
      <c r="U117" s="196"/>
    </row>
    <row r="118" spans="1:21" s="77" customFormat="1" ht="12.75" hidden="1" x14ac:dyDescent="0.25">
      <c r="A118" s="7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76" t="str">
        <f t="shared" si="18"/>
        <v/>
      </c>
      <c r="S118" s="76" t="str">
        <f t="shared" si="19"/>
        <v/>
      </c>
      <c r="T118" s="76" t="str">
        <f t="shared" si="20"/>
        <v/>
      </c>
      <c r="U118" s="196"/>
    </row>
    <row r="119" spans="1:21" s="77" customFormat="1" ht="12.75" hidden="1" x14ac:dyDescent="0.25">
      <c r="A119" s="7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76" t="str">
        <f t="shared" si="18"/>
        <v/>
      </c>
      <c r="S119" s="76" t="str">
        <f t="shared" si="19"/>
        <v/>
      </c>
      <c r="T119" s="76" t="str">
        <f t="shared" si="20"/>
        <v/>
      </c>
      <c r="U119" s="196"/>
    </row>
    <row r="120" spans="1:21" s="77" customFormat="1" ht="12.75" hidden="1" x14ac:dyDescent="0.25">
      <c r="A120" s="7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76" t="str">
        <f t="shared" si="18"/>
        <v/>
      </c>
      <c r="S120" s="76" t="str">
        <f t="shared" si="19"/>
        <v/>
      </c>
      <c r="T120" s="76" t="str">
        <f t="shared" si="20"/>
        <v/>
      </c>
      <c r="U120" s="196"/>
    </row>
    <row r="121" spans="1:21" s="77" customFormat="1" ht="12.75" hidden="1" x14ac:dyDescent="0.25">
      <c r="A121" s="7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76" t="str">
        <f t="shared" si="18"/>
        <v/>
      </c>
      <c r="S121" s="76" t="str">
        <f t="shared" si="19"/>
        <v/>
      </c>
      <c r="T121" s="76" t="str">
        <f t="shared" si="20"/>
        <v/>
      </c>
      <c r="U121" s="196"/>
    </row>
    <row r="122" spans="1:21" s="77" customFormat="1" ht="12.75" hidden="1" x14ac:dyDescent="0.25">
      <c r="A122" s="7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76" t="str">
        <f t="shared" si="18"/>
        <v/>
      </c>
      <c r="S122" s="76" t="str">
        <f t="shared" si="19"/>
        <v/>
      </c>
      <c r="T122" s="76" t="str">
        <f t="shared" si="20"/>
        <v/>
      </c>
      <c r="U122" s="196"/>
    </row>
    <row r="123" spans="1:21" s="77" customFormat="1" ht="12.75" hidden="1" x14ac:dyDescent="0.25">
      <c r="A123" s="7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76" t="str">
        <f t="shared" si="18"/>
        <v/>
      </c>
      <c r="S123" s="76" t="str">
        <f t="shared" si="19"/>
        <v/>
      </c>
      <c r="T123" s="76" t="str">
        <f t="shared" si="20"/>
        <v/>
      </c>
      <c r="U123" s="196"/>
    </row>
    <row r="124" spans="1:21" s="77" customFormat="1" ht="12.75" hidden="1" x14ac:dyDescent="0.25">
      <c r="A124" s="7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76" t="str">
        <f t="shared" si="18"/>
        <v/>
      </c>
      <c r="S124" s="76" t="str">
        <f t="shared" si="19"/>
        <v/>
      </c>
      <c r="T124" s="76" t="str">
        <f t="shared" si="20"/>
        <v/>
      </c>
      <c r="U124" s="196"/>
    </row>
    <row r="125" spans="1:21" s="77" customFormat="1" ht="12.75" hidden="1" x14ac:dyDescent="0.25">
      <c r="A125" s="7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76" t="str">
        <f t="shared" si="18"/>
        <v/>
      </c>
      <c r="S125" s="76" t="str">
        <f t="shared" si="19"/>
        <v/>
      </c>
      <c r="T125" s="76" t="str">
        <f t="shared" si="20"/>
        <v/>
      </c>
      <c r="U125" s="196"/>
    </row>
    <row r="126" spans="1:21" s="77" customFormat="1" ht="12.75" hidden="1" x14ac:dyDescent="0.25">
      <c r="A126" s="7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76" t="str">
        <f t="shared" si="18"/>
        <v/>
      </c>
      <c r="S126" s="76" t="str">
        <f t="shared" si="19"/>
        <v/>
      </c>
      <c r="T126" s="76" t="str">
        <f t="shared" si="20"/>
        <v/>
      </c>
      <c r="U126" s="196"/>
    </row>
    <row r="127" spans="1:21" s="77" customFormat="1" ht="12.75" hidden="1" x14ac:dyDescent="0.25">
      <c r="A127" s="7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76" t="str">
        <f t="shared" si="18"/>
        <v/>
      </c>
      <c r="S127" s="76" t="str">
        <f t="shared" si="19"/>
        <v/>
      </c>
      <c r="T127" s="76" t="str">
        <f t="shared" si="20"/>
        <v/>
      </c>
      <c r="U127" s="196"/>
    </row>
    <row r="128" spans="1:21" s="77" customFormat="1" ht="12.75" hidden="1" x14ac:dyDescent="0.25">
      <c r="A128" s="7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76" t="str">
        <f t="shared" si="18"/>
        <v/>
      </c>
      <c r="S128" s="76" t="str">
        <f t="shared" si="19"/>
        <v/>
      </c>
      <c r="T128" s="76" t="str">
        <f t="shared" si="20"/>
        <v/>
      </c>
      <c r="U128" s="196"/>
    </row>
    <row r="129" spans="1:21" s="77" customFormat="1" ht="12.75" hidden="1" x14ac:dyDescent="0.25">
      <c r="A129" s="7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76" t="str">
        <f t="shared" si="18"/>
        <v/>
      </c>
      <c r="S129" s="76" t="str">
        <f t="shared" si="19"/>
        <v/>
      </c>
      <c r="T129" s="76" t="str">
        <f t="shared" si="20"/>
        <v/>
      </c>
      <c r="U129" s="196"/>
    </row>
    <row r="130" spans="1:21" s="77" customFormat="1" ht="12.75" hidden="1" x14ac:dyDescent="0.25">
      <c r="A130" s="7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76" t="str">
        <f t="shared" si="18"/>
        <v/>
      </c>
      <c r="S130" s="76" t="str">
        <f t="shared" si="19"/>
        <v/>
      </c>
      <c r="T130" s="76" t="str">
        <f t="shared" si="20"/>
        <v/>
      </c>
      <c r="U130" s="196"/>
    </row>
    <row r="131" spans="1:21" s="77" customFormat="1" ht="12.75" hidden="1" x14ac:dyDescent="0.25">
      <c r="A131" s="7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76" t="str">
        <f t="shared" si="18"/>
        <v/>
      </c>
      <c r="S131" s="76" t="str">
        <f t="shared" si="19"/>
        <v/>
      </c>
      <c r="T131" s="76" t="str">
        <f t="shared" si="20"/>
        <v/>
      </c>
      <c r="U131" s="196"/>
    </row>
    <row r="132" spans="1:21" s="77" customFormat="1" ht="12.75" hidden="1" x14ac:dyDescent="0.25">
      <c r="A132" s="7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76" t="str">
        <f t="shared" si="18"/>
        <v/>
      </c>
      <c r="S132" s="76" t="str">
        <f t="shared" si="19"/>
        <v/>
      </c>
      <c r="T132" s="76" t="str">
        <f t="shared" si="20"/>
        <v/>
      </c>
      <c r="U132" s="196"/>
    </row>
    <row r="133" spans="1:21" s="77" customFormat="1" ht="12.75" hidden="1" x14ac:dyDescent="0.25">
      <c r="A133" s="7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76" t="str">
        <f t="shared" si="18"/>
        <v/>
      </c>
      <c r="S133" s="76" t="str">
        <f t="shared" si="19"/>
        <v/>
      </c>
      <c r="T133" s="76" t="str">
        <f t="shared" si="20"/>
        <v/>
      </c>
      <c r="U133" s="196"/>
    </row>
    <row r="134" spans="1:21" s="77" customFormat="1" ht="12.75" hidden="1" x14ac:dyDescent="0.25">
      <c r="A134" s="7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76" t="str">
        <f t="shared" si="18"/>
        <v/>
      </c>
      <c r="S134" s="76" t="str">
        <f t="shared" si="19"/>
        <v/>
      </c>
      <c r="T134" s="76" t="str">
        <f t="shared" si="20"/>
        <v/>
      </c>
      <c r="U134" s="196"/>
    </row>
    <row r="135" spans="1:21" s="77" customFormat="1" ht="12.75" hidden="1" x14ac:dyDescent="0.25">
      <c r="A135" s="7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76" t="str">
        <f t="shared" si="18"/>
        <v/>
      </c>
      <c r="S135" s="76" t="str">
        <f t="shared" si="19"/>
        <v/>
      </c>
      <c r="T135" s="76" t="str">
        <f t="shared" si="20"/>
        <v/>
      </c>
      <c r="U135" s="196"/>
    </row>
    <row r="136" spans="1:21" s="77" customFormat="1" ht="12.75" hidden="1" x14ac:dyDescent="0.25">
      <c r="A136" s="7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76" t="str">
        <f t="shared" si="18"/>
        <v/>
      </c>
      <c r="S136" s="76" t="str">
        <f t="shared" si="19"/>
        <v/>
      </c>
      <c r="T136" s="76" t="str">
        <f t="shared" si="20"/>
        <v/>
      </c>
      <c r="U136" s="196"/>
    </row>
    <row r="137" spans="1:21" s="77" customFormat="1" ht="12.75" hidden="1" x14ac:dyDescent="0.25">
      <c r="A137" s="7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76" t="str">
        <f t="shared" si="18"/>
        <v/>
      </c>
      <c r="S137" s="76" t="str">
        <f t="shared" si="19"/>
        <v/>
      </c>
      <c r="T137" s="76" t="str">
        <f t="shared" si="20"/>
        <v/>
      </c>
      <c r="U137" s="196"/>
    </row>
    <row r="138" spans="1:21" s="77" customFormat="1" ht="12.75" hidden="1" x14ac:dyDescent="0.25">
      <c r="A138" s="7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76" t="str">
        <f t="shared" si="18"/>
        <v/>
      </c>
      <c r="S138" s="76" t="str">
        <f t="shared" si="19"/>
        <v/>
      </c>
      <c r="T138" s="76" t="str">
        <f t="shared" si="20"/>
        <v/>
      </c>
      <c r="U138" s="196"/>
    </row>
    <row r="139" spans="1:21" s="77" customFormat="1" ht="12.75" hidden="1" x14ac:dyDescent="0.25">
      <c r="A139" s="7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76" t="str">
        <f t="shared" si="18"/>
        <v/>
      </c>
      <c r="S139" s="76" t="str">
        <f t="shared" si="19"/>
        <v/>
      </c>
      <c r="T139" s="76" t="str">
        <f t="shared" si="20"/>
        <v/>
      </c>
      <c r="U139" s="196"/>
    </row>
    <row r="140" spans="1:21" s="77" customFormat="1" ht="12.75" hidden="1" x14ac:dyDescent="0.25">
      <c r="A140" s="7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76" t="str">
        <f t="shared" si="18"/>
        <v/>
      </c>
      <c r="S140" s="76" t="str">
        <f t="shared" si="19"/>
        <v/>
      </c>
      <c r="T140" s="76" t="str">
        <f t="shared" si="20"/>
        <v/>
      </c>
      <c r="U140" s="196"/>
    </row>
    <row r="141" spans="1:21" s="77" customFormat="1" ht="12.75" hidden="1" x14ac:dyDescent="0.25">
      <c r="A141" s="7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76" t="str">
        <f t="shared" si="18"/>
        <v/>
      </c>
      <c r="S141" s="76" t="str">
        <f t="shared" si="19"/>
        <v/>
      </c>
      <c r="T141" s="76" t="str">
        <f t="shared" si="20"/>
        <v/>
      </c>
      <c r="U141" s="196"/>
    </row>
    <row r="142" spans="1:21" s="77" customFormat="1" ht="12.75" hidden="1" x14ac:dyDescent="0.25">
      <c r="A142" s="7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76" t="str">
        <f t="shared" si="18"/>
        <v/>
      </c>
      <c r="S142" s="76" t="str">
        <f t="shared" si="19"/>
        <v/>
      </c>
      <c r="T142" s="76" t="str">
        <f t="shared" si="20"/>
        <v/>
      </c>
      <c r="U142" s="196"/>
    </row>
    <row r="143" spans="1:21" s="77" customFormat="1" ht="12.75" hidden="1" x14ac:dyDescent="0.25">
      <c r="A143" s="7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76" t="str">
        <f t="shared" si="18"/>
        <v/>
      </c>
      <c r="S143" s="76" t="str">
        <f t="shared" si="19"/>
        <v/>
      </c>
      <c r="T143" s="76" t="str">
        <f t="shared" si="20"/>
        <v/>
      </c>
      <c r="U143" s="196"/>
    </row>
    <row r="144" spans="1:21" s="77" customFormat="1" ht="12.75" hidden="1" x14ac:dyDescent="0.25">
      <c r="A144" s="7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76" t="str">
        <f t="shared" si="18"/>
        <v/>
      </c>
      <c r="S144" s="76" t="str">
        <f t="shared" si="19"/>
        <v/>
      </c>
      <c r="T144" s="76" t="str">
        <f t="shared" si="20"/>
        <v/>
      </c>
      <c r="U144" s="196"/>
    </row>
    <row r="145" spans="1:21" s="77" customFormat="1" ht="12.75" hidden="1" x14ac:dyDescent="0.25">
      <c r="A145" s="7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76" t="str">
        <f t="shared" si="18"/>
        <v/>
      </c>
      <c r="S145" s="76" t="str">
        <f t="shared" si="19"/>
        <v/>
      </c>
      <c r="T145" s="76" t="str">
        <f t="shared" si="20"/>
        <v/>
      </c>
      <c r="U145" s="196"/>
    </row>
    <row r="146" spans="1:21" s="77" customFormat="1" ht="12.75" hidden="1" x14ac:dyDescent="0.25">
      <c r="A146" s="7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76" t="str">
        <f t="shared" si="18"/>
        <v/>
      </c>
      <c r="S146" s="76" t="str">
        <f t="shared" si="19"/>
        <v/>
      </c>
      <c r="T146" s="76" t="str">
        <f t="shared" si="20"/>
        <v/>
      </c>
      <c r="U146" s="196"/>
    </row>
    <row r="147" spans="1:21" s="77" customFormat="1" ht="12.75" hidden="1" x14ac:dyDescent="0.25">
      <c r="A147" s="7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76" t="str">
        <f t="shared" ref="R147:R200" si="30">IF(AND(ISNUMBER(L147),ISNUMBER(N147),E147&gt;0),1,"")</f>
        <v/>
      </c>
      <c r="S147" s="76" t="str">
        <f t="shared" ref="S147:S200" si="31">IF(AND(ISNUMBER(L147),ISNUMBER(N147),E147&gt;0,P147&lt;&gt;""),1,"")</f>
        <v/>
      </c>
      <c r="T147" s="76" t="str">
        <f t="shared" ref="T147:T200" si="32">IF(AND(ISNUMBER(L147),ISNUMBER(N147),E147&gt;0,Q147&lt;&gt;""),1,"")</f>
        <v/>
      </c>
      <c r="U147" s="196"/>
    </row>
    <row r="148" spans="1:21" s="77" customFormat="1" ht="12.75" hidden="1" x14ac:dyDescent="0.25">
      <c r="A148" s="7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76" t="str">
        <f t="shared" si="30"/>
        <v/>
      </c>
      <c r="S148" s="76" t="str">
        <f t="shared" si="31"/>
        <v/>
      </c>
      <c r="T148" s="76" t="str">
        <f t="shared" si="32"/>
        <v/>
      </c>
      <c r="U148" s="196"/>
    </row>
    <row r="149" spans="1:21" s="77" customFormat="1" ht="12.75" hidden="1" x14ac:dyDescent="0.25">
      <c r="A149" s="7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76" t="str">
        <f t="shared" si="30"/>
        <v/>
      </c>
      <c r="S149" s="76" t="str">
        <f t="shared" si="31"/>
        <v/>
      </c>
      <c r="T149" s="76" t="str">
        <f t="shared" si="32"/>
        <v/>
      </c>
      <c r="U149" s="196"/>
    </row>
    <row r="150" spans="1:21" s="77" customFormat="1" ht="12.75" hidden="1" x14ac:dyDescent="0.25">
      <c r="A150" s="7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76" t="str">
        <f t="shared" si="30"/>
        <v/>
      </c>
      <c r="S150" s="76" t="str">
        <f t="shared" si="31"/>
        <v/>
      </c>
      <c r="T150" s="76" t="str">
        <f t="shared" si="32"/>
        <v/>
      </c>
      <c r="U150" s="196"/>
    </row>
    <row r="151" spans="1:21" s="77" customFormat="1" ht="12.75" hidden="1" x14ac:dyDescent="0.25">
      <c r="A151" s="7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76" t="str">
        <f t="shared" si="30"/>
        <v/>
      </c>
      <c r="S151" s="76" t="str">
        <f t="shared" si="31"/>
        <v/>
      </c>
      <c r="T151" s="76" t="str">
        <f t="shared" si="32"/>
        <v/>
      </c>
      <c r="U151" s="196"/>
    </row>
    <row r="152" spans="1:21" s="77" customFormat="1" ht="12.75" hidden="1" x14ac:dyDescent="0.25">
      <c r="A152" s="7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76" t="str">
        <f t="shared" si="30"/>
        <v/>
      </c>
      <c r="S152" s="76" t="str">
        <f t="shared" si="31"/>
        <v/>
      </c>
      <c r="T152" s="76" t="str">
        <f t="shared" si="32"/>
        <v/>
      </c>
      <c r="U152" s="196"/>
    </row>
    <row r="153" spans="1:21" s="77" customFormat="1" ht="12.75" hidden="1" x14ac:dyDescent="0.25">
      <c r="A153" s="7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76" t="str">
        <f t="shared" si="30"/>
        <v/>
      </c>
      <c r="S153" s="76" t="str">
        <f t="shared" si="31"/>
        <v/>
      </c>
      <c r="T153" s="76" t="str">
        <f t="shared" si="32"/>
        <v/>
      </c>
      <c r="U153" s="196"/>
    </row>
    <row r="154" spans="1:21" s="77" customFormat="1" ht="12.75" hidden="1" x14ac:dyDescent="0.25">
      <c r="A154" s="7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76" t="str">
        <f t="shared" si="30"/>
        <v/>
      </c>
      <c r="S154" s="76" t="str">
        <f t="shared" si="31"/>
        <v/>
      </c>
      <c r="T154" s="76" t="str">
        <f t="shared" si="32"/>
        <v/>
      </c>
      <c r="U154" s="196"/>
    </row>
    <row r="155" spans="1:21" s="77" customFormat="1" ht="12.75" hidden="1" x14ac:dyDescent="0.25">
      <c r="A155" s="7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76" t="str">
        <f t="shared" si="30"/>
        <v/>
      </c>
      <c r="S155" s="76" t="str">
        <f t="shared" si="31"/>
        <v/>
      </c>
      <c r="T155" s="76" t="str">
        <f t="shared" si="32"/>
        <v/>
      </c>
      <c r="U155" s="196"/>
    </row>
    <row r="156" spans="1:21" s="77" customFormat="1" ht="12.75" hidden="1" x14ac:dyDescent="0.25">
      <c r="A156" s="7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76" t="str">
        <f t="shared" si="30"/>
        <v/>
      </c>
      <c r="S156" s="76" t="str">
        <f t="shared" si="31"/>
        <v/>
      </c>
      <c r="T156" s="76" t="str">
        <f t="shared" si="32"/>
        <v/>
      </c>
      <c r="U156" s="196"/>
    </row>
    <row r="157" spans="1:21" s="77" customFormat="1" ht="12.75" hidden="1" x14ac:dyDescent="0.25">
      <c r="A157" s="7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76" t="str">
        <f t="shared" si="30"/>
        <v/>
      </c>
      <c r="S157" s="76" t="str">
        <f t="shared" si="31"/>
        <v/>
      </c>
      <c r="T157" s="76" t="str">
        <f t="shared" si="32"/>
        <v/>
      </c>
      <c r="U157" s="196"/>
    </row>
    <row r="158" spans="1:21" s="77" customFormat="1" ht="12.75" hidden="1" x14ac:dyDescent="0.25">
      <c r="A158" s="7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76" t="str">
        <f t="shared" si="30"/>
        <v/>
      </c>
      <c r="S158" s="76" t="str">
        <f t="shared" si="31"/>
        <v/>
      </c>
      <c r="T158" s="76" t="str">
        <f t="shared" si="32"/>
        <v/>
      </c>
      <c r="U158" s="196"/>
    </row>
    <row r="159" spans="1:21" s="77" customFormat="1" ht="12.75" hidden="1" x14ac:dyDescent="0.25">
      <c r="A159" s="7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76" t="str">
        <f t="shared" si="30"/>
        <v/>
      </c>
      <c r="S159" s="76" t="str">
        <f t="shared" si="31"/>
        <v/>
      </c>
      <c r="T159" s="76" t="str">
        <f t="shared" si="32"/>
        <v/>
      </c>
      <c r="U159" s="196"/>
    </row>
    <row r="160" spans="1:21" s="77" customFormat="1" ht="12.75" hidden="1" x14ac:dyDescent="0.25">
      <c r="A160" s="7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76" t="str">
        <f t="shared" si="30"/>
        <v/>
      </c>
      <c r="S160" s="76" t="str">
        <f t="shared" si="31"/>
        <v/>
      </c>
      <c r="T160" s="76" t="str">
        <f t="shared" si="32"/>
        <v/>
      </c>
      <c r="U160" s="196"/>
    </row>
    <row r="161" spans="1:21" s="77" customFormat="1" ht="12.75" hidden="1" x14ac:dyDescent="0.25">
      <c r="A161" s="7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76" t="str">
        <f t="shared" si="30"/>
        <v/>
      </c>
      <c r="S161" s="76" t="str">
        <f t="shared" si="31"/>
        <v/>
      </c>
      <c r="T161" s="76" t="str">
        <f t="shared" si="32"/>
        <v/>
      </c>
      <c r="U161" s="196"/>
    </row>
    <row r="162" spans="1:21" s="77" customFormat="1" ht="12.75" hidden="1" x14ac:dyDescent="0.25">
      <c r="A162" s="7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76" t="str">
        <f t="shared" si="30"/>
        <v/>
      </c>
      <c r="S162" s="76" t="str">
        <f t="shared" si="31"/>
        <v/>
      </c>
      <c r="T162" s="76" t="str">
        <f t="shared" si="32"/>
        <v/>
      </c>
      <c r="U162" s="196"/>
    </row>
    <row r="163" spans="1:21" s="77" customFormat="1" ht="12.75" hidden="1" x14ac:dyDescent="0.25">
      <c r="A163" s="7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76" t="str">
        <f t="shared" si="30"/>
        <v/>
      </c>
      <c r="S163" s="76" t="str">
        <f t="shared" si="31"/>
        <v/>
      </c>
      <c r="T163" s="76" t="str">
        <f t="shared" si="32"/>
        <v/>
      </c>
      <c r="U163" s="196"/>
    </row>
    <row r="164" spans="1:21" s="77" customFormat="1" ht="12.75" hidden="1" x14ac:dyDescent="0.25">
      <c r="A164" s="7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76" t="str">
        <f t="shared" si="30"/>
        <v/>
      </c>
      <c r="S164" s="76" t="str">
        <f t="shared" si="31"/>
        <v/>
      </c>
      <c r="T164" s="76" t="str">
        <f t="shared" si="32"/>
        <v/>
      </c>
      <c r="U164" s="196"/>
    </row>
    <row r="165" spans="1:21" s="77" customFormat="1" ht="12.75" hidden="1" x14ac:dyDescent="0.25">
      <c r="A165" s="7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76" t="str">
        <f t="shared" si="30"/>
        <v/>
      </c>
      <c r="S165" s="76" t="str">
        <f t="shared" si="31"/>
        <v/>
      </c>
      <c r="T165" s="76" t="str">
        <f t="shared" si="32"/>
        <v/>
      </c>
      <c r="U165" s="196"/>
    </row>
    <row r="166" spans="1:21" s="77" customFormat="1" ht="12.75" hidden="1" x14ac:dyDescent="0.25">
      <c r="A166" s="7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76" t="str">
        <f t="shared" si="30"/>
        <v/>
      </c>
      <c r="S166" s="76" t="str">
        <f t="shared" si="31"/>
        <v/>
      </c>
      <c r="T166" s="76" t="str">
        <f t="shared" si="32"/>
        <v/>
      </c>
      <c r="U166" s="196"/>
    </row>
    <row r="167" spans="1:21" s="77" customFormat="1" ht="12.75" hidden="1" x14ac:dyDescent="0.25">
      <c r="A167" s="7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76" t="str">
        <f t="shared" si="30"/>
        <v/>
      </c>
      <c r="S167" s="76" t="str">
        <f t="shared" si="31"/>
        <v/>
      </c>
      <c r="T167" s="76" t="str">
        <f t="shared" si="32"/>
        <v/>
      </c>
      <c r="U167" s="196"/>
    </row>
    <row r="168" spans="1:21" s="77" customFormat="1" ht="12.75" hidden="1" x14ac:dyDescent="0.25">
      <c r="A168" s="7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76" t="str">
        <f t="shared" si="30"/>
        <v/>
      </c>
      <c r="S168" s="76" t="str">
        <f t="shared" si="31"/>
        <v/>
      </c>
      <c r="T168" s="76" t="str">
        <f t="shared" si="32"/>
        <v/>
      </c>
      <c r="U168" s="196"/>
    </row>
    <row r="169" spans="1:21" s="77" customFormat="1" ht="12.75" hidden="1" x14ac:dyDescent="0.25">
      <c r="A169" s="7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76" t="str">
        <f t="shared" si="30"/>
        <v/>
      </c>
      <c r="S169" s="76" t="str">
        <f t="shared" si="31"/>
        <v/>
      </c>
      <c r="T169" s="76" t="str">
        <f t="shared" si="32"/>
        <v/>
      </c>
      <c r="U169" s="196"/>
    </row>
    <row r="170" spans="1:21" s="77" customFormat="1" ht="12.75" hidden="1" x14ac:dyDescent="0.25">
      <c r="A170" s="7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76" t="str">
        <f t="shared" si="30"/>
        <v/>
      </c>
      <c r="S170" s="76" t="str">
        <f t="shared" si="31"/>
        <v/>
      </c>
      <c r="T170" s="76" t="str">
        <f t="shared" si="32"/>
        <v/>
      </c>
      <c r="U170" s="196"/>
    </row>
    <row r="171" spans="1:21" s="77" customFormat="1" ht="12.75" hidden="1" x14ac:dyDescent="0.25">
      <c r="A171" s="7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76" t="str">
        <f t="shared" si="30"/>
        <v/>
      </c>
      <c r="S171" s="76" t="str">
        <f t="shared" si="31"/>
        <v/>
      </c>
      <c r="T171" s="76" t="str">
        <f t="shared" si="32"/>
        <v/>
      </c>
      <c r="U171" s="196"/>
    </row>
    <row r="172" spans="1:21" s="77" customFormat="1" ht="12.75" hidden="1" x14ac:dyDescent="0.25">
      <c r="A172" s="7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76" t="str">
        <f t="shared" si="30"/>
        <v/>
      </c>
      <c r="S172" s="76" t="str">
        <f t="shared" si="31"/>
        <v/>
      </c>
      <c r="T172" s="76" t="str">
        <f t="shared" si="32"/>
        <v/>
      </c>
      <c r="U172" s="196"/>
    </row>
    <row r="173" spans="1:21" s="77" customFormat="1" ht="12.75" hidden="1" x14ac:dyDescent="0.25">
      <c r="A173" s="7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76" t="str">
        <f t="shared" si="30"/>
        <v/>
      </c>
      <c r="S173" s="76" t="str">
        <f t="shared" si="31"/>
        <v/>
      </c>
      <c r="T173" s="76" t="str">
        <f t="shared" si="32"/>
        <v/>
      </c>
      <c r="U173" s="196"/>
    </row>
    <row r="174" spans="1:21" s="77" customFormat="1" ht="12.75" hidden="1" x14ac:dyDescent="0.25">
      <c r="A174" s="7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76" t="str">
        <f t="shared" si="30"/>
        <v/>
      </c>
      <c r="S174" s="76" t="str">
        <f t="shared" si="31"/>
        <v/>
      </c>
      <c r="T174" s="76" t="str">
        <f t="shared" si="32"/>
        <v/>
      </c>
      <c r="U174" s="196"/>
    </row>
    <row r="175" spans="1:21" s="77" customFormat="1" ht="12.75" hidden="1" x14ac:dyDescent="0.25">
      <c r="A175" s="7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76" t="str">
        <f t="shared" si="30"/>
        <v/>
      </c>
      <c r="S175" s="76" t="str">
        <f t="shared" si="31"/>
        <v/>
      </c>
      <c r="T175" s="76" t="str">
        <f t="shared" si="32"/>
        <v/>
      </c>
      <c r="U175" s="196"/>
    </row>
    <row r="176" spans="1:21" s="77" customFormat="1" ht="12.75" hidden="1" x14ac:dyDescent="0.25">
      <c r="A176" s="7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76" t="str">
        <f t="shared" si="30"/>
        <v/>
      </c>
      <c r="S176" s="76" t="str">
        <f t="shared" si="31"/>
        <v/>
      </c>
      <c r="T176" s="76" t="str">
        <f t="shared" si="32"/>
        <v/>
      </c>
      <c r="U176" s="196"/>
    </row>
    <row r="177" spans="1:21" s="77" customFormat="1" ht="12.75" hidden="1" x14ac:dyDescent="0.25">
      <c r="A177" s="7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76" t="str">
        <f t="shared" si="30"/>
        <v/>
      </c>
      <c r="S177" s="76" t="str">
        <f t="shared" si="31"/>
        <v/>
      </c>
      <c r="T177" s="76" t="str">
        <f t="shared" si="32"/>
        <v/>
      </c>
      <c r="U177" s="196"/>
    </row>
    <row r="178" spans="1:21" s="77" customFormat="1" ht="12.75" hidden="1" x14ac:dyDescent="0.25">
      <c r="A178" s="7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76" t="str">
        <f t="shared" si="30"/>
        <v/>
      </c>
      <c r="S178" s="76" t="str">
        <f t="shared" si="31"/>
        <v/>
      </c>
      <c r="T178" s="76" t="str">
        <f t="shared" si="32"/>
        <v/>
      </c>
      <c r="U178" s="196"/>
    </row>
    <row r="179" spans="1:21" s="77" customFormat="1" ht="12.75" hidden="1" x14ac:dyDescent="0.25">
      <c r="A179" s="7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76" t="str">
        <f t="shared" si="30"/>
        <v/>
      </c>
      <c r="S179" s="76" t="str">
        <f t="shared" si="31"/>
        <v/>
      </c>
      <c r="T179" s="76" t="str">
        <f t="shared" si="32"/>
        <v/>
      </c>
      <c r="U179" s="196"/>
    </row>
    <row r="180" spans="1:21" s="77" customFormat="1" ht="12.75" hidden="1" x14ac:dyDescent="0.25">
      <c r="A180" s="7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76" t="str">
        <f t="shared" si="30"/>
        <v/>
      </c>
      <c r="S180" s="76" t="str">
        <f t="shared" si="31"/>
        <v/>
      </c>
      <c r="T180" s="76" t="str">
        <f t="shared" si="32"/>
        <v/>
      </c>
      <c r="U180" s="196"/>
    </row>
    <row r="181" spans="1:21" s="77" customFormat="1" ht="12.75" hidden="1" x14ac:dyDescent="0.25">
      <c r="A181" s="7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76" t="str">
        <f t="shared" si="30"/>
        <v/>
      </c>
      <c r="S181" s="76" t="str">
        <f t="shared" si="31"/>
        <v/>
      </c>
      <c r="T181" s="76" t="str">
        <f t="shared" si="32"/>
        <v/>
      </c>
      <c r="U181" s="196"/>
    </row>
    <row r="182" spans="1:21" s="77" customFormat="1" ht="12.75" hidden="1" x14ac:dyDescent="0.25">
      <c r="A182" s="7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76" t="str">
        <f t="shared" si="30"/>
        <v/>
      </c>
      <c r="S182" s="76" t="str">
        <f t="shared" si="31"/>
        <v/>
      </c>
      <c r="T182" s="76" t="str">
        <f t="shared" si="32"/>
        <v/>
      </c>
      <c r="U182" s="196"/>
    </row>
    <row r="183" spans="1:21" s="77" customFormat="1" ht="12.75" hidden="1" x14ac:dyDescent="0.25">
      <c r="A183" s="7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76" t="str">
        <f t="shared" si="30"/>
        <v/>
      </c>
      <c r="S183" s="76" t="str">
        <f t="shared" si="31"/>
        <v/>
      </c>
      <c r="T183" s="76" t="str">
        <f t="shared" si="32"/>
        <v/>
      </c>
      <c r="U183" s="196"/>
    </row>
    <row r="184" spans="1:21" s="77" customFormat="1" ht="12.75" hidden="1" x14ac:dyDescent="0.25">
      <c r="A184" s="7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76" t="str">
        <f t="shared" si="30"/>
        <v/>
      </c>
      <c r="S184" s="76" t="str">
        <f t="shared" si="31"/>
        <v/>
      </c>
      <c r="T184" s="76" t="str">
        <f t="shared" si="32"/>
        <v/>
      </c>
      <c r="U184" s="196"/>
    </row>
    <row r="185" spans="1:21" s="77" customFormat="1" ht="12.75" hidden="1" x14ac:dyDescent="0.25">
      <c r="A185" s="7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76" t="str">
        <f t="shared" si="30"/>
        <v/>
      </c>
      <c r="S185" s="76" t="str">
        <f t="shared" si="31"/>
        <v/>
      </c>
      <c r="T185" s="76" t="str">
        <f t="shared" si="32"/>
        <v/>
      </c>
      <c r="U185" s="196"/>
    </row>
    <row r="186" spans="1:21" s="77" customFormat="1" ht="12.75" hidden="1" x14ac:dyDescent="0.25">
      <c r="A186" s="7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76" t="str">
        <f t="shared" si="30"/>
        <v/>
      </c>
      <c r="S186" s="76" t="str">
        <f t="shared" si="31"/>
        <v/>
      </c>
      <c r="T186" s="76" t="str">
        <f t="shared" si="32"/>
        <v/>
      </c>
      <c r="U186" s="196"/>
    </row>
    <row r="187" spans="1:21" s="77" customFormat="1" ht="12.75" hidden="1" x14ac:dyDescent="0.25">
      <c r="A187" s="7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76" t="str">
        <f t="shared" si="30"/>
        <v/>
      </c>
      <c r="S187" s="76" t="str">
        <f t="shared" si="31"/>
        <v/>
      </c>
      <c r="T187" s="76" t="str">
        <f t="shared" si="32"/>
        <v/>
      </c>
      <c r="U187" s="196"/>
    </row>
    <row r="188" spans="1:21" s="77" customFormat="1" ht="12.75" hidden="1" x14ac:dyDescent="0.25">
      <c r="A188" s="7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76" t="str">
        <f t="shared" si="30"/>
        <v/>
      </c>
      <c r="S188" s="76" t="str">
        <f t="shared" si="31"/>
        <v/>
      </c>
      <c r="T188" s="76" t="str">
        <f t="shared" si="32"/>
        <v/>
      </c>
      <c r="U188" s="196"/>
    </row>
    <row r="189" spans="1:21" s="77" customFormat="1" ht="12.75" hidden="1" x14ac:dyDescent="0.25">
      <c r="A189" s="7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76" t="str">
        <f t="shared" si="30"/>
        <v/>
      </c>
      <c r="S189" s="76" t="str">
        <f t="shared" si="31"/>
        <v/>
      </c>
      <c r="T189" s="76" t="str">
        <f t="shared" si="32"/>
        <v/>
      </c>
      <c r="U189" s="196"/>
    </row>
    <row r="190" spans="1:21" s="77" customFormat="1" ht="12.75" hidden="1" x14ac:dyDescent="0.25">
      <c r="A190" s="7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76" t="str">
        <f t="shared" si="30"/>
        <v/>
      </c>
      <c r="S190" s="76" t="str">
        <f t="shared" si="31"/>
        <v/>
      </c>
      <c r="T190" s="76" t="str">
        <f t="shared" si="32"/>
        <v/>
      </c>
      <c r="U190" s="196"/>
    </row>
    <row r="191" spans="1:21" s="77" customFormat="1" ht="12.75" hidden="1" x14ac:dyDescent="0.25">
      <c r="A191" s="7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76" t="str">
        <f t="shared" si="30"/>
        <v/>
      </c>
      <c r="S191" s="76" t="str">
        <f t="shared" si="31"/>
        <v/>
      </c>
      <c r="T191" s="76" t="str">
        <f t="shared" si="32"/>
        <v/>
      </c>
      <c r="U191" s="196"/>
    </row>
    <row r="192" spans="1:21" s="77" customFormat="1" ht="12.75" hidden="1" x14ac:dyDescent="0.25">
      <c r="A192" s="7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76" t="str">
        <f t="shared" si="30"/>
        <v/>
      </c>
      <c r="S192" s="76" t="str">
        <f t="shared" si="31"/>
        <v/>
      </c>
      <c r="T192" s="76" t="str">
        <f t="shared" si="32"/>
        <v/>
      </c>
      <c r="U192" s="196"/>
    </row>
    <row r="193" spans="1:21" s="77" customFormat="1" ht="12.75" hidden="1" x14ac:dyDescent="0.25">
      <c r="A193" s="7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76" t="str">
        <f t="shared" si="30"/>
        <v/>
      </c>
      <c r="S193" s="76" t="str">
        <f t="shared" si="31"/>
        <v/>
      </c>
      <c r="T193" s="76" t="str">
        <f t="shared" si="32"/>
        <v/>
      </c>
      <c r="U193" s="196"/>
    </row>
    <row r="194" spans="1:21" s="77" customFormat="1" ht="12.75" hidden="1" x14ac:dyDescent="0.25">
      <c r="A194" s="7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76" t="str">
        <f t="shared" si="30"/>
        <v/>
      </c>
      <c r="S194" s="76" t="str">
        <f t="shared" si="31"/>
        <v/>
      </c>
      <c r="T194" s="76" t="str">
        <f t="shared" si="32"/>
        <v/>
      </c>
      <c r="U194" s="196"/>
    </row>
    <row r="195" spans="1:21" s="77" customFormat="1" ht="12.75" hidden="1" x14ac:dyDescent="0.25">
      <c r="A195" s="7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76" t="str">
        <f t="shared" si="30"/>
        <v/>
      </c>
      <c r="S195" s="76" t="str">
        <f t="shared" si="31"/>
        <v/>
      </c>
      <c r="T195" s="76" t="str">
        <f t="shared" si="32"/>
        <v/>
      </c>
      <c r="U195" s="196"/>
    </row>
    <row r="196" spans="1:21" s="77" customFormat="1" ht="12.75" hidden="1" x14ac:dyDescent="0.25">
      <c r="A196" s="7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76" t="str">
        <f t="shared" si="30"/>
        <v/>
      </c>
      <c r="S196" s="76" t="str">
        <f t="shared" si="31"/>
        <v/>
      </c>
      <c r="T196" s="76" t="str">
        <f t="shared" si="32"/>
        <v/>
      </c>
      <c r="U196" s="196"/>
    </row>
    <row r="197" spans="1:21" s="77" customFormat="1" ht="12.75" hidden="1" x14ac:dyDescent="0.25">
      <c r="A197" s="7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76" t="str">
        <f t="shared" si="30"/>
        <v/>
      </c>
      <c r="S197" s="76" t="str">
        <f t="shared" si="31"/>
        <v/>
      </c>
      <c r="T197" s="76" t="str">
        <f t="shared" si="32"/>
        <v/>
      </c>
      <c r="U197" s="196"/>
    </row>
    <row r="198" spans="1:21" s="77" customFormat="1" ht="12.75" hidden="1" x14ac:dyDescent="0.25">
      <c r="A198" s="7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76" t="str">
        <f t="shared" si="30"/>
        <v/>
      </c>
      <c r="S198" s="76" t="str">
        <f t="shared" si="31"/>
        <v/>
      </c>
      <c r="T198" s="76" t="str">
        <f t="shared" si="32"/>
        <v/>
      </c>
      <c r="U198" s="196"/>
    </row>
    <row r="199" spans="1:21" s="77" customFormat="1" ht="12.75" hidden="1" x14ac:dyDescent="0.25">
      <c r="A199" s="7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76" t="str">
        <f t="shared" si="30"/>
        <v/>
      </c>
      <c r="S199" s="76" t="str">
        <f t="shared" si="31"/>
        <v/>
      </c>
      <c r="T199" s="76" t="str">
        <f t="shared" si="32"/>
        <v/>
      </c>
      <c r="U199" s="196"/>
    </row>
    <row r="200" spans="1:21" s="77" customFormat="1" ht="12.75" hidden="1" x14ac:dyDescent="0.25">
      <c r="A200" s="7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76" t="str">
        <f t="shared" si="30"/>
        <v/>
      </c>
      <c r="S200" s="76" t="str">
        <f t="shared" si="31"/>
        <v/>
      </c>
      <c r="T200" s="76" t="str">
        <f t="shared" si="32"/>
        <v/>
      </c>
      <c r="U200" s="196"/>
    </row>
    <row r="201" spans="1:21" s="48" customFormat="1" ht="21" x14ac:dyDescent="0.25">
      <c r="A201" s="60">
        <f>COUNTA($B$18:B200)</f>
        <v>15</v>
      </c>
      <c r="B201" s="90" t="s">
        <v>1045</v>
      </c>
      <c r="C201" s="118"/>
      <c r="D201" s="115"/>
      <c r="E201" s="86"/>
      <c r="F201" s="86"/>
      <c r="G201" s="87"/>
      <c r="H201" s="87"/>
      <c r="I201" s="87">
        <f>SUM(I18:I200)</f>
        <v>0</v>
      </c>
      <c r="J201" s="87">
        <f>SUM(J18:J200)</f>
        <v>0</v>
      </c>
      <c r="K201" s="88"/>
      <c r="L201" s="88"/>
      <c r="M201" s="106"/>
      <c r="N201" s="87"/>
      <c r="O201" s="87"/>
      <c r="P201" s="86"/>
      <c r="Q201" s="86"/>
      <c r="R201" s="78">
        <f>SUM(R18:R200)</f>
        <v>0</v>
      </c>
      <c r="S201" s="78">
        <f t="shared" ref="S201:T201" si="36">SUM(S18:S200)</f>
        <v>0</v>
      </c>
      <c r="T201" s="78">
        <f t="shared" si="36"/>
        <v>0</v>
      </c>
      <c r="U201" s="78"/>
    </row>
    <row r="202" spans="1:21" s="48" customFormat="1" ht="2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39.9" customHeight="1" x14ac:dyDescent="0.25">
      <c r="A205" s="47"/>
      <c r="B205" s="325" t="s">
        <v>21</v>
      </c>
      <c r="C205" s="325"/>
      <c r="D205" s="325"/>
      <c r="E205" s="325"/>
      <c r="F205" s="325"/>
      <c r="G205" s="325"/>
      <c r="H205" s="325"/>
      <c r="I205" s="325"/>
      <c r="J205" s="325"/>
      <c r="K205" s="325"/>
      <c r="L205" s="325"/>
      <c r="M205" s="325"/>
      <c r="N205" s="325"/>
      <c r="O205" s="325"/>
      <c r="P205" s="325"/>
      <c r="Q205" s="325"/>
    </row>
    <row r="206" spans="1:21" x14ac:dyDescent="0.25">
      <c r="A206" s="34"/>
      <c r="B206" s="35"/>
      <c r="C206" s="35"/>
      <c r="D206" s="35"/>
      <c r="E206" s="33"/>
      <c r="F206" s="17"/>
      <c r="H206" s="33"/>
      <c r="K206" s="36"/>
      <c r="N206" s="33"/>
      <c r="O206" s="33"/>
    </row>
    <row r="207" spans="1:21" s="150" customFormat="1" ht="75" customHeight="1" x14ac:dyDescent="0.25">
      <c r="A207" s="146"/>
      <c r="B207" s="152" t="s">
        <v>4</v>
      </c>
      <c r="C207" s="147"/>
      <c r="D207" s="147"/>
      <c r="E207" s="148"/>
      <c r="F207" s="149" t="s">
        <v>46</v>
      </c>
      <c r="G207" s="148"/>
      <c r="H207" s="148"/>
      <c r="J207" s="148"/>
      <c r="K207" s="154" t="s">
        <v>5</v>
      </c>
      <c r="L207" s="148"/>
      <c r="M207" s="148"/>
      <c r="N207" s="148"/>
      <c r="O207" s="148"/>
      <c r="P207" s="149"/>
      <c r="Q207" s="149"/>
      <c r="R207" s="149"/>
    </row>
    <row r="208" spans="1:21" x14ac:dyDescent="0.25">
      <c r="A208" s="34"/>
      <c r="B208" s="24"/>
      <c r="C208" s="24"/>
      <c r="D208" s="33"/>
      <c r="E208" s="22"/>
      <c r="F208" s="17"/>
      <c r="K208" s="22"/>
    </row>
    <row r="209" spans="1:21" ht="75" customHeight="1" x14ac:dyDescent="0.25">
      <c r="A209" s="17"/>
      <c r="B209" s="24"/>
      <c r="C209" s="24"/>
      <c r="D209" s="33"/>
      <c r="E209" s="22"/>
      <c r="F209" s="17"/>
      <c r="K209" s="22"/>
    </row>
    <row r="210" spans="1:21" x14ac:dyDescent="0.25">
      <c r="A210" s="17"/>
      <c r="B210" s="94" t="s">
        <v>879</v>
      </c>
      <c r="C210" s="94"/>
      <c r="D210" s="112"/>
      <c r="E210" s="22"/>
      <c r="F210" s="17"/>
      <c r="K210" s="22"/>
    </row>
    <row r="211" spans="1:21" ht="30" customHeight="1" x14ac:dyDescent="0.25">
      <c r="B211" s="259" t="s">
        <v>1065</v>
      </c>
      <c r="C211" s="259"/>
      <c r="D211" s="259"/>
      <c r="E211" s="302" t="s">
        <v>1064</v>
      </c>
      <c r="F211" s="303"/>
      <c r="G211" s="303"/>
      <c r="H211" s="303"/>
      <c r="I211" s="303"/>
      <c r="J211" s="303"/>
      <c r="K211" s="303"/>
      <c r="L211" s="303"/>
      <c r="M211" s="303"/>
      <c r="N211" s="303"/>
      <c r="O211" s="303"/>
      <c r="P211" s="303"/>
      <c r="Q211" s="304"/>
    </row>
    <row r="212" spans="1:21" ht="15" hidden="1" customHeight="1" x14ac:dyDescent="0.25">
      <c r="B212" s="259" t="s">
        <v>696</v>
      </c>
      <c r="C212" s="259"/>
      <c r="D212" s="259"/>
      <c r="E212" s="302" t="s">
        <v>1047</v>
      </c>
      <c r="F212" s="303"/>
      <c r="G212" s="303"/>
      <c r="H212" s="303"/>
      <c r="I212" s="303"/>
      <c r="J212" s="303"/>
      <c r="K212" s="303"/>
      <c r="L212" s="303"/>
      <c r="M212" s="303"/>
      <c r="N212" s="303"/>
      <c r="O212" s="303"/>
      <c r="P212" s="303"/>
      <c r="Q212" s="304"/>
    </row>
    <row r="213" spans="1:21" ht="15" customHeight="1" x14ac:dyDescent="0.25">
      <c r="B213" s="259" t="s">
        <v>1067</v>
      </c>
      <c r="C213" s="259"/>
      <c r="D213" s="259"/>
      <c r="E213" s="302" t="s">
        <v>1046</v>
      </c>
      <c r="F213" s="303"/>
      <c r="G213" s="303"/>
      <c r="H213" s="303"/>
      <c r="I213" s="303"/>
      <c r="J213" s="303"/>
      <c r="K213" s="303"/>
      <c r="L213" s="303"/>
      <c r="M213" s="303"/>
      <c r="N213" s="303"/>
      <c r="O213" s="303"/>
      <c r="P213" s="303"/>
      <c r="Q213" s="304"/>
    </row>
    <row r="214" spans="1:21" ht="15" customHeight="1" x14ac:dyDescent="0.25">
      <c r="B214" s="260" t="s">
        <v>1069</v>
      </c>
      <c r="C214" s="259"/>
      <c r="D214" s="259"/>
      <c r="E214" s="299" t="s">
        <v>698</v>
      </c>
      <c r="F214" s="300"/>
      <c r="G214" s="300"/>
      <c r="H214" s="300"/>
      <c r="I214" s="300"/>
      <c r="J214" s="300"/>
      <c r="K214" s="300"/>
      <c r="L214" s="300"/>
      <c r="M214" s="300"/>
      <c r="N214" s="300"/>
      <c r="O214" s="300"/>
      <c r="P214" s="300"/>
      <c r="Q214" s="301"/>
    </row>
    <row r="215" spans="1:21" ht="45" customHeight="1" x14ac:dyDescent="0.25">
      <c r="B215" s="260" t="s">
        <v>1058</v>
      </c>
      <c r="C215" s="259"/>
      <c r="D215" s="259"/>
      <c r="E215" s="299" t="s">
        <v>1081</v>
      </c>
      <c r="F215" s="300"/>
      <c r="G215" s="300"/>
      <c r="H215" s="300"/>
      <c r="I215" s="300"/>
      <c r="J215" s="300"/>
      <c r="K215" s="300"/>
      <c r="L215" s="300"/>
      <c r="M215" s="300"/>
      <c r="N215" s="300"/>
      <c r="O215" s="300"/>
      <c r="P215" s="300"/>
      <c r="Q215" s="301"/>
    </row>
    <row r="216" spans="1:21" ht="15" customHeight="1" x14ac:dyDescent="0.25">
      <c r="B216" s="260" t="s">
        <v>1071</v>
      </c>
      <c r="C216" s="259"/>
      <c r="D216" s="259"/>
      <c r="E216" s="299" t="s">
        <v>1078</v>
      </c>
      <c r="F216" s="300"/>
      <c r="G216" s="300"/>
      <c r="H216" s="300"/>
      <c r="I216" s="300"/>
      <c r="J216" s="300"/>
      <c r="K216" s="300"/>
      <c r="L216" s="300"/>
      <c r="M216" s="300"/>
      <c r="N216" s="300"/>
      <c r="O216" s="300"/>
      <c r="P216" s="300"/>
      <c r="Q216" s="301"/>
    </row>
    <row r="217" spans="1:21" ht="15" hidden="1" customHeight="1" x14ac:dyDescent="0.25">
      <c r="B217" s="259" t="s">
        <v>697</v>
      </c>
      <c r="C217" s="259"/>
      <c r="D217" s="259"/>
      <c r="E217" s="302" t="s">
        <v>699</v>
      </c>
      <c r="F217" s="303"/>
      <c r="G217" s="303"/>
      <c r="H217" s="303"/>
      <c r="I217" s="303"/>
      <c r="J217" s="303"/>
      <c r="K217" s="303"/>
      <c r="L217" s="303"/>
      <c r="M217" s="303"/>
      <c r="N217" s="303"/>
      <c r="O217" s="303"/>
      <c r="P217" s="303"/>
      <c r="Q217" s="304"/>
    </row>
    <row r="218" spans="1:21" ht="30" customHeight="1" x14ac:dyDescent="0.25">
      <c r="B218" s="260" t="s">
        <v>1060</v>
      </c>
      <c r="C218" s="259"/>
      <c r="D218" s="259"/>
      <c r="E218" s="299" t="s">
        <v>1031</v>
      </c>
      <c r="F218" s="300"/>
      <c r="G218" s="300"/>
      <c r="H218" s="300"/>
      <c r="I218" s="300"/>
      <c r="J218" s="300"/>
      <c r="K218" s="300"/>
      <c r="L218" s="300"/>
      <c r="M218" s="300"/>
      <c r="N218" s="300"/>
      <c r="O218" s="300"/>
      <c r="P218" s="300"/>
      <c r="Q218" s="301"/>
    </row>
    <row r="219" spans="1:21" ht="15" customHeight="1" x14ac:dyDescent="0.25">
      <c r="B219" s="260" t="s">
        <v>1062</v>
      </c>
      <c r="C219" s="259"/>
      <c r="D219" s="259"/>
      <c r="E219" s="299" t="s">
        <v>700</v>
      </c>
      <c r="F219" s="300"/>
      <c r="G219" s="300"/>
      <c r="H219" s="300"/>
      <c r="I219" s="300"/>
      <c r="J219" s="300"/>
      <c r="K219" s="300"/>
      <c r="L219" s="300"/>
      <c r="M219" s="300"/>
      <c r="N219" s="300"/>
      <c r="O219" s="300"/>
      <c r="P219" s="300"/>
      <c r="Q219" s="301"/>
    </row>
    <row r="220" spans="1:21" x14ac:dyDescent="0.25">
      <c r="A220" s="17"/>
      <c r="B220" s="24"/>
      <c r="C220" s="24"/>
      <c r="D220" s="33"/>
      <c r="E220" s="22"/>
      <c r="F220" s="17"/>
      <c r="K220" s="22"/>
    </row>
    <row r="221" spans="1:21" x14ac:dyDescent="0.25">
      <c r="A221" s="17"/>
      <c r="B221" s="24"/>
      <c r="C221" s="24"/>
      <c r="D221" s="33"/>
      <c r="E221" s="22"/>
      <c r="F221" s="17"/>
      <c r="K221" s="22"/>
    </row>
    <row r="222" spans="1:21" ht="15.75" x14ac:dyDescent="0.25">
      <c r="A222" s="17"/>
      <c r="B222" s="94" t="s">
        <v>1032</v>
      </c>
      <c r="C222" s="94"/>
      <c r="D222" s="112"/>
      <c r="E222" s="22"/>
      <c r="F222" s="17"/>
      <c r="K222" s="22"/>
    </row>
    <row r="223" spans="1:21" s="67" customFormat="1" ht="63.75" customHeight="1" x14ac:dyDescent="0.25">
      <c r="A223" s="161" t="s">
        <v>0</v>
      </c>
      <c r="B223" s="161" t="s">
        <v>41</v>
      </c>
      <c r="C223" s="306" t="s">
        <v>53</v>
      </c>
      <c r="D223" s="307"/>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68">
        <v>1</v>
      </c>
      <c r="B224" s="68">
        <v>2</v>
      </c>
      <c r="C224" s="308"/>
      <c r="D224" s="309"/>
      <c r="E224" s="68">
        <v>3</v>
      </c>
      <c r="F224" s="68">
        <v>4</v>
      </c>
      <c r="G224" s="68">
        <v>5</v>
      </c>
      <c r="H224" s="68">
        <v>6</v>
      </c>
      <c r="I224" s="68">
        <v>6</v>
      </c>
      <c r="J224" s="68">
        <v>7</v>
      </c>
      <c r="K224" s="68">
        <v>7</v>
      </c>
      <c r="L224" s="286">
        <v>8</v>
      </c>
      <c r="M224" s="287"/>
      <c r="N224" s="68">
        <v>9</v>
      </c>
      <c r="O224" s="68">
        <v>11</v>
      </c>
      <c r="P224" s="68">
        <v>10</v>
      </c>
      <c r="Q224" s="68">
        <v>11</v>
      </c>
      <c r="R224" s="69"/>
      <c r="S224" s="102">
        <v>13</v>
      </c>
      <c r="T224" s="102">
        <v>14</v>
      </c>
      <c r="U224" s="102"/>
    </row>
    <row r="225" spans="1:21" s="67" customFormat="1" ht="10.15" customHeight="1" x14ac:dyDescent="0.25">
      <c r="A225" s="97"/>
      <c r="B225" s="97"/>
      <c r="C225" s="288"/>
      <c r="D225" s="289"/>
      <c r="E225" s="97"/>
      <c r="F225" s="97"/>
      <c r="G225" s="98" t="s">
        <v>1083</v>
      </c>
      <c r="H225" s="98" t="s">
        <v>60</v>
      </c>
      <c r="I225" s="98" t="s">
        <v>1056</v>
      </c>
      <c r="J225" s="98" t="s">
        <v>61</v>
      </c>
      <c r="K225" s="97"/>
      <c r="L225" s="288"/>
      <c r="M225" s="289"/>
      <c r="N225" s="97"/>
      <c r="O225" s="98" t="s">
        <v>62</v>
      </c>
      <c r="P225" s="98" t="s">
        <v>880</v>
      </c>
      <c r="Q225" s="97" t="s">
        <v>880</v>
      </c>
      <c r="R225" s="70"/>
      <c r="S225" s="103"/>
      <c r="T225" s="103"/>
      <c r="U225" s="103"/>
    </row>
    <row r="226" spans="1:21" s="77" customFormat="1" ht="12.75" x14ac:dyDescent="0.25">
      <c r="A226" s="71">
        <f>IF(B226="","",COUNTA($B$226:B226))</f>
        <v>1</v>
      </c>
      <c r="B226" s="85" t="s">
        <v>1030</v>
      </c>
      <c r="C226" s="119">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76">
        <f t="shared" ref="R226" si="39">IF(AND(L226&gt;0,N226&gt;0),1,"")</f>
        <v>1</v>
      </c>
      <c r="S226" s="76" t="str">
        <f t="shared" ref="S226" si="40">IF(AND(G226&lt;&gt;"",P226&lt;&gt;""),1,"")</f>
        <v/>
      </c>
      <c r="T226" s="76">
        <f t="shared" ref="T226" si="41">IF(AND(G226&lt;&gt;"",Q226&lt;&gt;""),1,"")</f>
        <v>1</v>
      </c>
      <c r="U226" s="76"/>
    </row>
    <row r="227" spans="1:21" s="77" customFormat="1" ht="12.75" x14ac:dyDescent="0.25">
      <c r="A227" s="71">
        <f>IF(B227="","",COUNTA($B$226:B227))</f>
        <v>2</v>
      </c>
      <c r="B227" s="72" t="s">
        <v>58</v>
      </c>
      <c r="C227" s="119">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76">
        <f t="shared" ref="R227:R228" si="44">IF(AND(L227&gt;0,N227&gt;0),1,"")</f>
        <v>1</v>
      </c>
      <c r="S227" s="76">
        <f t="shared" ref="S227:S228" si="45">IF(AND(G227&lt;&gt;"",P227&lt;&gt;""),1,"")</f>
        <v>1</v>
      </c>
      <c r="T227" s="76" t="str">
        <f t="shared" ref="T227:T228" si="46">IF(AND(G227&lt;&gt;"",Q227&lt;&gt;""),1,"")</f>
        <v/>
      </c>
      <c r="U227" s="76"/>
    </row>
    <row r="228" spans="1:21" s="77" customFormat="1" ht="12.75" x14ac:dyDescent="0.25">
      <c r="A228" s="71">
        <f>IF(B228="","",COUNTA($B$226:B228))</f>
        <v>3</v>
      </c>
      <c r="B228" s="72" t="s">
        <v>59</v>
      </c>
      <c r="C228" s="119">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76">
        <f t="shared" si="44"/>
        <v>1</v>
      </c>
      <c r="S228" s="76">
        <f t="shared" si="45"/>
        <v>1</v>
      </c>
      <c r="T228" s="76">
        <f t="shared" si="46"/>
        <v>1</v>
      </c>
      <c r="U228" s="76"/>
    </row>
    <row r="229" spans="1:21" s="48" customFormat="1" ht="30" customHeight="1" x14ac:dyDescent="0.25">
      <c r="A229" s="60">
        <f>COUNTA($B$18:B228)</f>
        <v>35</v>
      </c>
      <c r="B229" s="90" t="s">
        <v>40</v>
      </c>
      <c r="C229" s="118"/>
      <c r="D229" s="115"/>
      <c r="E229" s="86"/>
      <c r="F229" s="86"/>
      <c r="G229" s="87"/>
      <c r="H229" s="87"/>
      <c r="I229" s="167">
        <f>SUM(I226:I228)</f>
        <v>151.15</v>
      </c>
      <c r="J229" s="87">
        <f>SUM(J55:J228)</f>
        <v>171.7535</v>
      </c>
      <c r="K229" s="88"/>
      <c r="L229" s="88"/>
      <c r="M229" s="106"/>
      <c r="N229" s="87"/>
      <c r="O229" s="87"/>
      <c r="P229" s="86"/>
      <c r="Q229" s="86"/>
      <c r="R229" s="78">
        <f>SUM(R55:R228)</f>
        <v>3</v>
      </c>
      <c r="S229" s="78">
        <f t="shared" ref="S229:T229" si="47">SUM(S55:S228)</f>
        <v>15</v>
      </c>
      <c r="T229" s="78">
        <f t="shared" si="47"/>
        <v>16</v>
      </c>
      <c r="U229" s="78"/>
    </row>
    <row r="230" spans="1:21" s="48" customFormat="1" ht="30" customHeight="1" x14ac:dyDescent="0.25">
      <c r="B230" s="89">
        <f>I229</f>
        <v>151.15</v>
      </c>
      <c r="C230" s="116"/>
      <c r="D230" s="117"/>
      <c r="F230" s="17"/>
      <c r="I230" s="168"/>
      <c r="M230" s="104"/>
      <c r="P230" s="17"/>
      <c r="Q230" s="17"/>
      <c r="R230" s="17"/>
    </row>
    <row r="231" spans="1:21" ht="15" customHeight="1" x14ac:dyDescent="0.25">
      <c r="A231" s="17"/>
      <c r="B231" s="24"/>
      <c r="C231" s="24"/>
      <c r="D231" s="33"/>
      <c r="E231" s="22"/>
      <c r="F231" s="17"/>
      <c r="G231" s="95"/>
      <c r="I231" s="169"/>
      <c r="K231" s="96"/>
    </row>
    <row r="232" spans="1:21" ht="15" customHeight="1" x14ac:dyDescent="0.25">
      <c r="A232" s="17"/>
      <c r="B232" s="24"/>
      <c r="C232" s="24"/>
      <c r="D232" s="33"/>
      <c r="E232" s="22"/>
      <c r="F232" s="17"/>
      <c r="I232" s="169"/>
      <c r="K232" s="22"/>
      <c r="L232" s="31"/>
      <c r="M232" s="14"/>
      <c r="N232" s="31"/>
    </row>
    <row r="233" spans="1:21" ht="15" customHeight="1" x14ac:dyDescent="0.25">
      <c r="A233" s="17"/>
      <c r="B233" s="24"/>
      <c r="C233" s="24"/>
      <c r="D233" s="33"/>
      <c r="E233" s="22"/>
      <c r="F233" s="17"/>
      <c r="I233" s="169"/>
      <c r="K233" s="22"/>
      <c r="L233" s="31"/>
      <c r="M233" s="14"/>
      <c r="N233" s="31"/>
    </row>
    <row r="234" spans="1:21" ht="15" customHeight="1" x14ac:dyDescent="0.25">
      <c r="A234" s="17"/>
      <c r="B234" s="24"/>
      <c r="C234" s="24"/>
      <c r="D234" s="33"/>
      <c r="E234" s="22"/>
      <c r="F234" s="17"/>
      <c r="I234" s="169"/>
      <c r="K234" s="22"/>
      <c r="L234" s="31"/>
      <c r="M234" s="14"/>
      <c r="N234" s="31"/>
    </row>
    <row r="235" spans="1:21" ht="15" customHeight="1" x14ac:dyDescent="0.25">
      <c r="A235" s="17"/>
      <c r="B235" s="24"/>
      <c r="C235" s="24"/>
      <c r="D235" s="33"/>
      <c r="E235" s="22"/>
      <c r="F235" s="17"/>
      <c r="I235" s="169"/>
      <c r="K235" s="22"/>
      <c r="L235" s="31"/>
      <c r="M235" s="14"/>
      <c r="N235" s="31"/>
    </row>
    <row r="236" spans="1:21" ht="15" customHeight="1" x14ac:dyDescent="0.25">
      <c r="A236" s="17"/>
      <c r="B236" s="24"/>
      <c r="C236" s="24"/>
      <c r="D236" s="33"/>
      <c r="E236" s="22"/>
      <c r="F236" s="17"/>
      <c r="I236" s="169"/>
      <c r="K236" s="22"/>
    </row>
    <row r="237" spans="1:21" ht="15" customHeight="1" x14ac:dyDescent="0.25">
      <c r="A237" s="17"/>
      <c r="B237" s="24"/>
      <c r="C237" s="24"/>
      <c r="D237" s="33"/>
      <c r="E237" s="22"/>
      <c r="F237" s="17"/>
      <c r="I237" s="169"/>
      <c r="K237" s="22"/>
    </row>
    <row r="238" spans="1:21" ht="15" customHeight="1" x14ac:dyDescent="0.25">
      <c r="A238" s="17"/>
      <c r="B238" s="24"/>
      <c r="C238" s="24"/>
      <c r="D238" s="33"/>
      <c r="E238" s="22"/>
      <c r="F238" s="17"/>
      <c r="I238" s="169"/>
      <c r="K238" s="22"/>
    </row>
    <row r="239" spans="1:21" ht="15" customHeight="1" x14ac:dyDescent="0.25">
      <c r="A239" s="17"/>
      <c r="B239" s="24"/>
      <c r="C239" s="24"/>
      <c r="D239" s="33"/>
      <c r="E239" s="22"/>
      <c r="F239" s="17"/>
      <c r="I239" s="169"/>
      <c r="K239" s="22"/>
    </row>
    <row r="240" spans="1:21" ht="15" customHeight="1" x14ac:dyDescent="0.25">
      <c r="A240" s="17"/>
      <c r="B240" s="24"/>
      <c r="C240" s="24"/>
      <c r="D240" s="33"/>
      <c r="E240" s="22"/>
      <c r="F240" s="17"/>
      <c r="I240" s="169"/>
      <c r="K240" s="22"/>
    </row>
    <row r="241" spans="9:9" ht="15" customHeight="1" x14ac:dyDescent="0.25">
      <c r="I241" s="169"/>
    </row>
    <row r="242" spans="9:9" ht="15" customHeight="1" x14ac:dyDescent="0.25">
      <c r="I242" s="169"/>
    </row>
    <row r="243" spans="9:9" ht="15" customHeight="1" x14ac:dyDescent="0.25">
      <c r="I243" s="169"/>
    </row>
    <row r="244" spans="9:9" ht="15" customHeight="1" x14ac:dyDescent="0.25">
      <c r="I244" s="169"/>
    </row>
    <row r="245" spans="9:9" ht="15" customHeight="1" x14ac:dyDescent="0.25">
      <c r="I245" s="169"/>
    </row>
    <row r="246" spans="9:9" ht="15" customHeight="1" x14ac:dyDescent="0.25">
      <c r="I246" s="169"/>
    </row>
    <row r="247" spans="9:9" ht="15" customHeight="1" x14ac:dyDescent="0.25">
      <c r="I247" s="169"/>
    </row>
    <row r="248" spans="9:9" ht="15" customHeight="1" x14ac:dyDescent="0.25">
      <c r="I248" s="169"/>
    </row>
    <row r="249" spans="9:9" ht="15" customHeight="1" x14ac:dyDescent="0.25">
      <c r="I249" s="169"/>
    </row>
    <row r="250" spans="9:9" ht="15" customHeight="1" x14ac:dyDescent="0.25">
      <c r="I250" s="169"/>
    </row>
    <row r="251" spans="9:9" ht="15" customHeight="1" x14ac:dyDescent="0.25">
      <c r="I251" s="169"/>
    </row>
    <row r="252" spans="9:9" ht="15" customHeight="1" x14ac:dyDescent="0.25">
      <c r="I252" s="169"/>
    </row>
    <row r="253" spans="9:9" ht="15" customHeight="1" x14ac:dyDescent="0.25">
      <c r="I253" s="169"/>
    </row>
    <row r="254" spans="9:9" ht="15" customHeight="1" x14ac:dyDescent="0.25">
      <c r="I254" s="169"/>
    </row>
    <row r="255" spans="9:9" ht="15" customHeight="1" x14ac:dyDescent="0.25">
      <c r="I255" s="169"/>
    </row>
    <row r="256" spans="9:9" ht="15" customHeight="1" x14ac:dyDescent="0.25">
      <c r="I256" s="169"/>
    </row>
    <row r="257" spans="9:9" ht="15" customHeight="1" x14ac:dyDescent="0.25">
      <c r="I257" s="169"/>
    </row>
    <row r="258" spans="9:9" ht="15" customHeight="1" x14ac:dyDescent="0.25">
      <c r="I258" s="169"/>
    </row>
    <row r="259" spans="9:9" ht="15" customHeight="1" x14ac:dyDescent="0.25">
      <c r="I259" s="169"/>
    </row>
    <row r="260" spans="9:9" ht="15" customHeight="1" x14ac:dyDescent="0.25">
      <c r="I260" s="169"/>
    </row>
    <row r="261" spans="9:9" ht="15" customHeight="1" x14ac:dyDescent="0.25">
      <c r="I261" s="169"/>
    </row>
    <row r="262" spans="9:9" ht="15" customHeight="1" x14ac:dyDescent="0.25">
      <c r="I262" s="169"/>
    </row>
    <row r="263" spans="9:9" ht="15" customHeight="1" x14ac:dyDescent="0.25">
      <c r="I263" s="169"/>
    </row>
    <row r="264" spans="9:9" ht="15" customHeight="1" x14ac:dyDescent="0.25">
      <c r="I264" s="169"/>
    </row>
    <row r="265" spans="9:9" ht="15" customHeight="1" x14ac:dyDescent="0.25">
      <c r="I265" s="169"/>
    </row>
    <row r="266" spans="9:9" ht="15" customHeight="1" x14ac:dyDescent="0.25">
      <c r="I266" s="169"/>
    </row>
    <row r="267" spans="9:9" ht="15" customHeight="1" x14ac:dyDescent="0.25">
      <c r="I267" s="169"/>
    </row>
    <row r="268" spans="9:9" ht="15" customHeight="1" x14ac:dyDescent="0.25">
      <c r="I268" s="169"/>
    </row>
    <row r="269" spans="9:9" ht="15" customHeight="1" x14ac:dyDescent="0.25">
      <c r="I269" s="169"/>
    </row>
    <row r="270" spans="9:9" ht="15" customHeight="1" x14ac:dyDescent="0.25">
      <c r="I270" s="169"/>
    </row>
    <row r="271" spans="9:9" ht="15" customHeight="1" x14ac:dyDescent="0.25">
      <c r="I271" s="169"/>
    </row>
    <row r="272" spans="9:9" ht="15" customHeight="1" x14ac:dyDescent="0.25">
      <c r="I272" s="169"/>
    </row>
    <row r="273" spans="9:9" ht="15" customHeight="1" x14ac:dyDescent="0.25">
      <c r="I273" s="169"/>
    </row>
    <row r="274" spans="9:9" ht="15" customHeight="1" x14ac:dyDescent="0.25">
      <c r="I274" s="169"/>
    </row>
    <row r="275" spans="9:9" ht="15" customHeight="1" x14ac:dyDescent="0.25">
      <c r="I275" s="169"/>
    </row>
    <row r="276" spans="9:9" ht="15" customHeight="1" x14ac:dyDescent="0.25">
      <c r="I276" s="169"/>
    </row>
    <row r="277" spans="9:9" ht="15" customHeight="1" x14ac:dyDescent="0.25">
      <c r="I277" s="169"/>
    </row>
    <row r="278" spans="9:9" ht="15" customHeight="1" x14ac:dyDescent="0.25">
      <c r="I278" s="169"/>
    </row>
    <row r="279" spans="9:9" ht="15" customHeight="1" x14ac:dyDescent="0.25">
      <c r="I279" s="169"/>
    </row>
    <row r="280" spans="9:9" ht="15" customHeight="1" x14ac:dyDescent="0.25">
      <c r="I280" s="169"/>
    </row>
    <row r="281" spans="9:9" ht="15" customHeight="1" x14ac:dyDescent="0.25">
      <c r="I281" s="169"/>
    </row>
    <row r="282" spans="9:9" ht="15" customHeight="1" x14ac:dyDescent="0.25">
      <c r="I282" s="169"/>
    </row>
    <row r="283" spans="9:9" ht="15" customHeight="1" x14ac:dyDescent="0.25">
      <c r="I283" s="169"/>
    </row>
    <row r="284" spans="9:9" ht="15" customHeight="1" x14ac:dyDescent="0.25">
      <c r="I284" s="169"/>
    </row>
    <row r="285" spans="9:9" ht="15" customHeight="1" x14ac:dyDescent="0.25">
      <c r="I285" s="169"/>
    </row>
    <row r="286" spans="9:9" ht="15" customHeight="1" x14ac:dyDescent="0.25">
      <c r="I286" s="169"/>
    </row>
    <row r="287" spans="9:9" ht="15" customHeight="1" x14ac:dyDescent="0.25">
      <c r="I287" s="169"/>
    </row>
    <row r="288" spans="9:9" ht="15" customHeight="1" x14ac:dyDescent="0.25">
      <c r="I288" s="169"/>
    </row>
    <row r="289" spans="9:9" ht="15" customHeight="1" x14ac:dyDescent="0.25">
      <c r="I289" s="169"/>
    </row>
    <row r="290" spans="9:9" ht="15" customHeight="1" x14ac:dyDescent="0.25">
      <c r="I290" s="169"/>
    </row>
    <row r="291" spans="9:9" ht="15" customHeight="1" x14ac:dyDescent="0.25">
      <c r="I291" s="169"/>
    </row>
    <row r="292" spans="9:9" ht="15" customHeight="1" x14ac:dyDescent="0.25">
      <c r="I292" s="169"/>
    </row>
    <row r="293" spans="9:9" ht="15" customHeight="1" x14ac:dyDescent="0.25">
      <c r="I293" s="169"/>
    </row>
    <row r="294" spans="9:9" ht="15" customHeight="1" x14ac:dyDescent="0.25">
      <c r="I294" s="169"/>
    </row>
    <row r="295" spans="9:9" ht="15" customHeight="1" x14ac:dyDescent="0.25">
      <c r="I295" s="169"/>
    </row>
    <row r="296" spans="9:9" ht="15" customHeight="1" x14ac:dyDescent="0.25">
      <c r="I296" s="169"/>
    </row>
    <row r="297" spans="9:9" ht="15" customHeight="1" x14ac:dyDescent="0.25">
      <c r="I297" s="169"/>
    </row>
    <row r="298" spans="9:9" ht="15" customHeight="1" x14ac:dyDescent="0.25">
      <c r="I298" s="169"/>
    </row>
    <row r="299" spans="9:9" ht="15" customHeight="1" x14ac:dyDescent="0.25">
      <c r="I299" s="169"/>
    </row>
    <row r="300" spans="9:9" ht="15" customHeight="1" x14ac:dyDescent="0.25">
      <c r="I300" s="169"/>
    </row>
    <row r="301" spans="9:9" ht="15" customHeight="1" x14ac:dyDescent="0.25">
      <c r="I301" s="169"/>
    </row>
    <row r="302" spans="9:9" ht="15" customHeight="1" x14ac:dyDescent="0.25">
      <c r="I302" s="169"/>
    </row>
    <row r="303" spans="9:9" ht="15" customHeight="1" x14ac:dyDescent="0.25">
      <c r="I303" s="169"/>
    </row>
    <row r="304" spans="9:9" ht="15" customHeight="1" x14ac:dyDescent="0.25">
      <c r="I304" s="169"/>
    </row>
    <row r="305" spans="9:9" ht="15" customHeight="1" x14ac:dyDescent="0.25">
      <c r="I305" s="169"/>
    </row>
    <row r="306" spans="9:9" ht="15" customHeight="1" x14ac:dyDescent="0.25">
      <c r="I306" s="169"/>
    </row>
    <row r="307" spans="9:9" ht="15" customHeight="1" x14ac:dyDescent="0.25">
      <c r="I307" s="169"/>
    </row>
    <row r="308" spans="9:9" ht="15" customHeight="1" x14ac:dyDescent="0.25">
      <c r="I308" s="169"/>
    </row>
    <row r="309" spans="9:9" ht="15" customHeight="1" x14ac:dyDescent="0.25">
      <c r="I309" s="169"/>
    </row>
    <row r="310" spans="9:9" ht="15" customHeight="1" x14ac:dyDescent="0.25">
      <c r="I310" s="169"/>
    </row>
    <row r="311" spans="9:9" ht="15" customHeight="1" x14ac:dyDescent="0.25">
      <c r="I311" s="169"/>
    </row>
    <row r="312" spans="9:9" ht="15" customHeight="1" x14ac:dyDescent="0.25">
      <c r="I312" s="169"/>
    </row>
    <row r="313" spans="9:9" ht="15" customHeight="1" x14ac:dyDescent="0.25">
      <c r="I313" s="169"/>
    </row>
    <row r="314" spans="9:9" ht="15" customHeight="1" x14ac:dyDescent="0.25">
      <c r="I314" s="169"/>
    </row>
    <row r="315" spans="9:9" ht="15" customHeight="1" x14ac:dyDescent="0.25">
      <c r="I315" s="169"/>
    </row>
    <row r="316" spans="9:9" ht="15" customHeight="1" x14ac:dyDescent="0.25">
      <c r="I316" s="169"/>
    </row>
    <row r="317" spans="9:9" ht="15" customHeight="1" x14ac:dyDescent="0.25">
      <c r="I317" s="169"/>
    </row>
    <row r="318" spans="9:9" ht="15" customHeight="1" x14ac:dyDescent="0.25">
      <c r="I318" s="169"/>
    </row>
    <row r="319" spans="9:9" ht="15" customHeight="1" x14ac:dyDescent="0.25">
      <c r="I319" s="169"/>
    </row>
    <row r="320" spans="9:9" ht="15" customHeight="1" x14ac:dyDescent="0.25">
      <c r="I320" s="169"/>
    </row>
    <row r="321" spans="9:9" ht="15" customHeight="1" x14ac:dyDescent="0.25">
      <c r="I321" s="169"/>
    </row>
    <row r="322" spans="9:9" ht="15" customHeight="1" x14ac:dyDescent="0.25">
      <c r="I322" s="169"/>
    </row>
    <row r="323" spans="9:9" ht="15" customHeight="1" x14ac:dyDescent="0.25">
      <c r="I323" s="169"/>
    </row>
    <row r="324" spans="9:9" ht="15" customHeight="1" x14ac:dyDescent="0.25">
      <c r="I324" s="169"/>
    </row>
    <row r="325" spans="9:9" ht="15" customHeight="1" x14ac:dyDescent="0.25">
      <c r="I325" s="169"/>
    </row>
    <row r="326" spans="9:9" ht="15" customHeight="1" x14ac:dyDescent="0.25">
      <c r="I326" s="169"/>
    </row>
    <row r="327" spans="9:9" ht="15" customHeight="1" x14ac:dyDescent="0.25">
      <c r="I327" s="169"/>
    </row>
    <row r="328" spans="9:9" ht="15" customHeight="1" x14ac:dyDescent="0.25">
      <c r="I328" s="169"/>
    </row>
    <row r="329" spans="9:9" ht="15" customHeight="1" x14ac:dyDescent="0.25">
      <c r="I329" s="169"/>
    </row>
    <row r="330" spans="9:9" ht="15" customHeight="1" x14ac:dyDescent="0.25">
      <c r="I330" s="169"/>
    </row>
    <row r="331" spans="9:9" ht="15" customHeight="1" x14ac:dyDescent="0.25">
      <c r="I331" s="169"/>
    </row>
    <row r="332" spans="9:9" ht="15" customHeight="1" x14ac:dyDescent="0.25">
      <c r="I332" s="169"/>
    </row>
    <row r="333" spans="9:9" ht="15" customHeight="1" x14ac:dyDescent="0.25">
      <c r="I333" s="169"/>
    </row>
    <row r="334" spans="9:9" ht="15" customHeight="1" x14ac:dyDescent="0.25">
      <c r="I334" s="169"/>
    </row>
    <row r="335" spans="9:9" ht="15" customHeight="1" x14ac:dyDescent="0.25">
      <c r="I335" s="169"/>
    </row>
    <row r="336" spans="9:9" ht="15" customHeight="1" x14ac:dyDescent="0.25">
      <c r="I336" s="169"/>
    </row>
    <row r="337" spans="9:9" ht="15" customHeight="1" x14ac:dyDescent="0.25">
      <c r="I337" s="169"/>
    </row>
    <row r="338" spans="9:9" ht="15" customHeight="1" x14ac:dyDescent="0.25">
      <c r="I338" s="169"/>
    </row>
    <row r="339" spans="9:9" ht="15" customHeight="1" x14ac:dyDescent="0.25">
      <c r="I339" s="169"/>
    </row>
    <row r="340" spans="9:9" ht="15" customHeight="1" x14ac:dyDescent="0.25">
      <c r="I340" s="169"/>
    </row>
    <row r="341" spans="9:9" ht="15" customHeight="1" x14ac:dyDescent="0.25">
      <c r="I341" s="169"/>
    </row>
    <row r="342" spans="9:9" ht="15" customHeight="1" x14ac:dyDescent="0.25">
      <c r="I342" s="169"/>
    </row>
    <row r="343" spans="9:9" ht="15" customHeight="1" x14ac:dyDescent="0.25">
      <c r="I343" s="169"/>
    </row>
    <row r="344" spans="9:9" ht="15" customHeight="1" x14ac:dyDescent="0.25">
      <c r="I344" s="169"/>
    </row>
    <row r="345" spans="9:9" ht="15" customHeight="1" x14ac:dyDescent="0.25">
      <c r="I345" s="169"/>
    </row>
    <row r="346" spans="9:9" ht="15" customHeight="1" x14ac:dyDescent="0.25">
      <c r="I346" s="169"/>
    </row>
    <row r="347" spans="9:9" ht="15" customHeight="1" x14ac:dyDescent="0.25">
      <c r="I347" s="169"/>
    </row>
    <row r="348" spans="9:9" ht="15" customHeight="1" x14ac:dyDescent="0.25">
      <c r="I348" s="169"/>
    </row>
    <row r="349" spans="9:9" ht="15" customHeight="1" x14ac:dyDescent="0.25">
      <c r="I349" s="169"/>
    </row>
    <row r="350" spans="9:9" ht="15" customHeight="1" x14ac:dyDescent="0.25">
      <c r="I350" s="169"/>
    </row>
    <row r="351" spans="9:9" ht="15" customHeight="1" x14ac:dyDescent="0.25">
      <c r="I351" s="169"/>
    </row>
    <row r="352" spans="9:9" ht="15" customHeight="1" x14ac:dyDescent="0.25">
      <c r="I352" s="169"/>
    </row>
    <row r="353" spans="9:9" ht="15" customHeight="1" x14ac:dyDescent="0.25">
      <c r="I353" s="169"/>
    </row>
    <row r="354" spans="9:9" ht="15" customHeight="1" x14ac:dyDescent="0.25">
      <c r="I354" s="169"/>
    </row>
    <row r="355" spans="9:9" ht="15" customHeight="1" x14ac:dyDescent="0.25">
      <c r="I355" s="169"/>
    </row>
    <row r="356" spans="9:9" ht="15" customHeight="1" x14ac:dyDescent="0.25">
      <c r="I356" s="169"/>
    </row>
    <row r="357" spans="9:9" ht="15" customHeight="1" x14ac:dyDescent="0.25">
      <c r="I357" s="169"/>
    </row>
    <row r="358" spans="9:9" ht="15" customHeight="1" x14ac:dyDescent="0.25">
      <c r="I358" s="169"/>
    </row>
    <row r="359" spans="9:9" ht="15" customHeight="1" x14ac:dyDescent="0.25">
      <c r="I359" s="169"/>
    </row>
    <row r="360" spans="9:9" ht="15" customHeight="1" x14ac:dyDescent="0.25">
      <c r="I360" s="169"/>
    </row>
    <row r="361" spans="9:9" ht="15" customHeight="1" x14ac:dyDescent="0.25">
      <c r="I361" s="169"/>
    </row>
    <row r="362" spans="9:9" ht="15" customHeight="1" x14ac:dyDescent="0.25">
      <c r="I362" s="169"/>
    </row>
    <row r="363" spans="9:9" ht="15" customHeight="1" x14ac:dyDescent="0.25">
      <c r="I363" s="169"/>
    </row>
    <row r="364" spans="9:9" ht="15" customHeight="1" x14ac:dyDescent="0.25">
      <c r="I364" s="169"/>
    </row>
    <row r="365" spans="9:9" ht="15" customHeight="1" x14ac:dyDescent="0.25">
      <c r="I365" s="169"/>
    </row>
    <row r="366" spans="9:9" ht="15" customHeight="1" x14ac:dyDescent="0.25">
      <c r="I366" s="169"/>
    </row>
    <row r="367" spans="9:9" ht="15" customHeight="1" x14ac:dyDescent="0.25">
      <c r="I367" s="169"/>
    </row>
    <row r="368" spans="9:9" ht="15" customHeight="1" x14ac:dyDescent="0.25">
      <c r="I368" s="169"/>
    </row>
    <row r="369" spans="9:9" ht="15" customHeight="1" x14ac:dyDescent="0.25">
      <c r="I369" s="169"/>
    </row>
    <row r="370" spans="9:9" ht="15" customHeight="1" x14ac:dyDescent="0.25">
      <c r="I370" s="169"/>
    </row>
    <row r="371" spans="9:9" ht="15" customHeight="1" x14ac:dyDescent="0.25">
      <c r="I371" s="169"/>
    </row>
    <row r="372" spans="9:9" ht="15" customHeight="1" x14ac:dyDescent="0.25">
      <c r="I372" s="169"/>
    </row>
    <row r="373" spans="9:9" ht="15" customHeight="1" x14ac:dyDescent="0.25">
      <c r="I373" s="169"/>
    </row>
    <row r="374" spans="9:9" ht="15" customHeight="1" x14ac:dyDescent="0.25">
      <c r="I374" s="169"/>
    </row>
    <row r="375" spans="9:9" ht="15" customHeight="1" x14ac:dyDescent="0.25">
      <c r="I375" s="169"/>
    </row>
    <row r="376" spans="9:9" ht="15" customHeight="1" x14ac:dyDescent="0.25">
      <c r="I376" s="169"/>
    </row>
    <row r="377" spans="9:9" ht="15" customHeight="1" x14ac:dyDescent="0.25">
      <c r="I377" s="169"/>
    </row>
    <row r="378" spans="9:9" ht="15" customHeight="1" x14ac:dyDescent="0.25">
      <c r="I378" s="169"/>
    </row>
    <row r="379" spans="9:9" ht="15" customHeight="1" x14ac:dyDescent="0.25">
      <c r="I379" s="169"/>
    </row>
    <row r="380" spans="9:9" ht="15" customHeight="1" x14ac:dyDescent="0.25">
      <c r="I380" s="169"/>
    </row>
    <row r="381" spans="9:9" ht="15" customHeight="1" x14ac:dyDescent="0.25">
      <c r="I381" s="169"/>
    </row>
    <row r="382" spans="9:9" ht="15" customHeight="1" x14ac:dyDescent="0.25">
      <c r="I382" s="169"/>
    </row>
    <row r="383" spans="9:9" ht="15" customHeight="1" x14ac:dyDescent="0.25">
      <c r="I383" s="169"/>
    </row>
    <row r="384" spans="9:9" ht="15" customHeight="1" x14ac:dyDescent="0.25">
      <c r="I384" s="169"/>
    </row>
    <row r="385" spans="9:9" ht="15" customHeight="1" x14ac:dyDescent="0.25">
      <c r="I385" s="169"/>
    </row>
    <row r="386" spans="9:9" ht="15" customHeight="1" x14ac:dyDescent="0.25">
      <c r="I386" s="169"/>
    </row>
    <row r="387" spans="9:9" ht="15" customHeight="1" x14ac:dyDescent="0.25">
      <c r="I387" s="169"/>
    </row>
    <row r="388" spans="9:9" ht="15" customHeight="1" x14ac:dyDescent="0.25">
      <c r="I388" s="169"/>
    </row>
    <row r="389" spans="9:9" ht="15" customHeight="1" x14ac:dyDescent="0.25">
      <c r="I389" s="169"/>
    </row>
    <row r="390" spans="9:9" ht="15" customHeight="1" x14ac:dyDescent="0.25">
      <c r="I390" s="169"/>
    </row>
    <row r="391" spans="9:9" ht="15" customHeight="1" x14ac:dyDescent="0.25">
      <c r="I391" s="169"/>
    </row>
    <row r="392" spans="9:9" ht="15" customHeight="1" x14ac:dyDescent="0.25">
      <c r="I392" s="169"/>
    </row>
    <row r="393" spans="9:9" ht="15" customHeight="1" x14ac:dyDescent="0.25">
      <c r="I393" s="169"/>
    </row>
    <row r="394" spans="9:9" ht="15" customHeight="1" x14ac:dyDescent="0.25">
      <c r="I394" s="169"/>
    </row>
    <row r="395" spans="9:9" ht="15" customHeight="1" x14ac:dyDescent="0.25">
      <c r="I395" s="169"/>
    </row>
    <row r="396" spans="9:9" ht="15" customHeight="1" x14ac:dyDescent="0.25">
      <c r="I396" s="169"/>
    </row>
    <row r="397" spans="9:9" ht="15" customHeight="1" x14ac:dyDescent="0.25">
      <c r="I397" s="169"/>
    </row>
  </sheetData>
  <sheetProtection algorithmName="SHA-512" hashValue="jlnzrexXOwRMNpugack4AhcO+u9y+PGIwRd9aFnbjEJhMyNrJ+sP7tVI0mLHfSEICJws+Pl1BJhOrm2DZ2F5Qw==" saltValue="ATTBi5xJhx4pcG75jkCN2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36" priority="4">
      <formula>$F18="kom"</formula>
    </cfRule>
  </conditionalFormatting>
  <conditionalFormatting sqref="L18:L200">
    <cfRule type="expression" dxfId="135" priority="3">
      <formula>AND($L18&lt;&gt;"",NOT(ISNUMBER($L18)))</formula>
    </cfRule>
  </conditionalFormatting>
  <conditionalFormatting sqref="N18:N200">
    <cfRule type="expression" dxfId="134" priority="2">
      <formula>AND($N18&lt;&gt;"",NOT(ISNUMBER($N18)))</formula>
    </cfRule>
  </conditionalFormatting>
  <conditionalFormatting sqref="K14">
    <cfRule type="expression" dxfId="133" priority="1">
      <formula>$K$14&lt;&gt;""</formula>
    </cfRule>
  </conditionalFormatting>
  <dataValidations count="1">
    <dataValidation allowBlank="1" showInputMessage="1" showErrorMessage="1" sqref="J8:K14 M18:M204 A1:B1048576 D1:E14 M226:M230 J15:L204 N15:N204 N223:N230 J231:N1048576 D226:D1048576 C223:C1048576 E15:H204 L1:N12 F8:H14 D18:D204 F1:K1 I8:I204 E223:I1048576 C1:C204 F206:Q210 F220:N222 C206:E222 J223:L230 O220:Q1048576 L14 O1:Q204 R1:XFD1048576" xr:uid="{00000000-0002-0000-0100-000000000000}"/>
  </dataValidations>
  <hyperlinks>
    <hyperlink ref="L14" location="'1._SVEŽE_MESO'!B240" tooltip="Razlaga stolpcev in primer pravilno izpolnjenega obrazca" display="'1._SVEŽE_MESO'!B240" xr:uid="{00000000-0004-0000-0100-000000000000}"/>
  </hyperlinks>
  <printOptions horizontalCentered="1"/>
  <pageMargins left="0.11811023622047245" right="0.11811023622047245" top="0.35433070866141736" bottom="0.55118110236220474" header="0.11811023622047245" footer="0.11811023622047245"/>
  <pageSetup paperSize="9" scale="83" fitToHeight="0" orientation="landscape" blackAndWhite="1" cellComments="atEnd" r:id="rId1"/>
  <headerFooter>
    <oddFooter>&amp;L&amp;A&amp;Cstran &amp;P od &amp;N&amp;RNatisnjeno: &amp;D - &amp;T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0">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50</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19._SVEŽA_ZELENJAVA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586</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587</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588</v>
      </c>
      <c r="C20" s="119">
        <v>1</v>
      </c>
      <c r="D20" s="110" t="s">
        <v>18</v>
      </c>
      <c r="E20" s="163">
        <v>10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589</v>
      </c>
      <c r="C21" s="119">
        <v>1</v>
      </c>
      <c r="D21" s="110" t="s">
        <v>18</v>
      </c>
      <c r="E21" s="163">
        <v>5</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590</v>
      </c>
      <c r="C22" s="119">
        <v>1</v>
      </c>
      <c r="D22" s="110" t="s">
        <v>18</v>
      </c>
      <c r="E22" s="163">
        <v>40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591</v>
      </c>
      <c r="C23" s="119">
        <v>1</v>
      </c>
      <c r="D23" s="110" t="s">
        <v>18</v>
      </c>
      <c r="E23" s="163">
        <v>5</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592</v>
      </c>
      <c r="C24" s="119">
        <v>1</v>
      </c>
      <c r="D24" s="110" t="s">
        <v>18</v>
      </c>
      <c r="E24" s="163">
        <v>10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593</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594</v>
      </c>
      <c r="C26" s="119">
        <v>1</v>
      </c>
      <c r="D26" s="110" t="s">
        <v>18</v>
      </c>
      <c r="E26" s="163">
        <v>20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595</v>
      </c>
      <c r="C27" s="119">
        <v>1</v>
      </c>
      <c r="D27" s="110" t="s">
        <v>18</v>
      </c>
      <c r="E27" s="163">
        <v>60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596</v>
      </c>
      <c r="C28" s="119">
        <v>1</v>
      </c>
      <c r="D28" s="110" t="s">
        <v>18</v>
      </c>
      <c r="E28" s="163">
        <v>10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597</v>
      </c>
      <c r="C29" s="119">
        <v>1</v>
      </c>
      <c r="D29" s="110" t="s">
        <v>18</v>
      </c>
      <c r="E29" s="163">
        <v>10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598</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599</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600</v>
      </c>
      <c r="C32" s="119">
        <v>1</v>
      </c>
      <c r="D32" s="110" t="s">
        <v>18</v>
      </c>
      <c r="E32" s="163">
        <v>80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601</v>
      </c>
      <c r="C33" s="119">
        <v>1</v>
      </c>
      <c r="D33" s="110" t="s">
        <v>18</v>
      </c>
      <c r="E33" s="163">
        <v>60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602</v>
      </c>
      <c r="C34" s="119">
        <v>1</v>
      </c>
      <c r="D34" s="110" t="s">
        <v>18</v>
      </c>
      <c r="E34" s="163">
        <v>50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603</v>
      </c>
      <c r="C35" s="119">
        <v>1</v>
      </c>
      <c r="D35" s="110" t="s">
        <v>18</v>
      </c>
      <c r="E35" s="163">
        <v>40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604</v>
      </c>
      <c r="C36" s="119">
        <v>1</v>
      </c>
      <c r="D36" s="110" t="s">
        <v>18</v>
      </c>
      <c r="E36" s="163">
        <v>40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605</v>
      </c>
      <c r="C37" s="119">
        <v>1</v>
      </c>
      <c r="D37" s="110" t="s">
        <v>18</v>
      </c>
      <c r="E37" s="163">
        <v>40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606</v>
      </c>
      <c r="C38" s="119">
        <v>1</v>
      </c>
      <c r="D38" s="110" t="s">
        <v>18</v>
      </c>
      <c r="E38" s="163">
        <v>100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607</v>
      </c>
      <c r="C39" s="119">
        <v>1</v>
      </c>
      <c r="D39" s="110" t="s">
        <v>18</v>
      </c>
      <c r="E39" s="163">
        <v>40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608</v>
      </c>
      <c r="C40" s="119">
        <v>1</v>
      </c>
      <c r="D40" s="110" t="s">
        <v>18</v>
      </c>
      <c r="E40" s="163">
        <v>5</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609</v>
      </c>
      <c r="C41" s="119">
        <v>1</v>
      </c>
      <c r="D41" s="110" t="s">
        <v>18</v>
      </c>
      <c r="E41" s="163">
        <v>10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610</v>
      </c>
      <c r="C42" s="119">
        <v>1</v>
      </c>
      <c r="D42" s="110" t="s">
        <v>18</v>
      </c>
      <c r="E42" s="163">
        <v>100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611</v>
      </c>
      <c r="C43" s="119">
        <v>1</v>
      </c>
      <c r="D43" s="110" t="s">
        <v>18</v>
      </c>
      <c r="E43" s="163">
        <v>300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612</v>
      </c>
      <c r="C44" s="119">
        <v>1</v>
      </c>
      <c r="D44" s="110" t="s">
        <v>18</v>
      </c>
      <c r="E44" s="163">
        <v>20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613</v>
      </c>
      <c r="C45" s="119">
        <v>1</v>
      </c>
      <c r="D45" s="110" t="s">
        <v>18</v>
      </c>
      <c r="E45" s="163">
        <v>30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614</v>
      </c>
      <c r="C46" s="119">
        <v>1</v>
      </c>
      <c r="D46" s="110" t="s">
        <v>18</v>
      </c>
      <c r="E46" s="163">
        <v>20</v>
      </c>
      <c r="F46" s="74" t="s">
        <v>18</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615</v>
      </c>
      <c r="C47" s="119">
        <v>1</v>
      </c>
      <c r="D47" s="110" t="s">
        <v>18</v>
      </c>
      <c r="E47" s="163">
        <v>15</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616</v>
      </c>
      <c r="C48" s="119">
        <v>1</v>
      </c>
      <c r="D48" s="110" t="s">
        <v>18</v>
      </c>
      <c r="E48" s="163">
        <v>20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617</v>
      </c>
      <c r="C49" s="119">
        <v>1</v>
      </c>
      <c r="D49" s="110" t="s">
        <v>18</v>
      </c>
      <c r="E49" s="163">
        <v>40</v>
      </c>
      <c r="F49" s="74" t="s">
        <v>18</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618</v>
      </c>
      <c r="C50" s="119">
        <v>1</v>
      </c>
      <c r="D50" s="110" t="s">
        <v>18</v>
      </c>
      <c r="E50" s="163">
        <v>10</v>
      </c>
      <c r="F50" s="74" t="s">
        <v>18</v>
      </c>
      <c r="G50" s="87" t="str">
        <f t="shared" si="3"/>
        <v/>
      </c>
      <c r="H50" s="87" t="str">
        <f t="shared" ref="H50:H81" si="9">IF(G50="","",IF(U50="X",G50*(1+DDV_2),G50*(1+DDV_1)))</f>
        <v/>
      </c>
      <c r="I50" s="87" t="str">
        <f t="shared" ref="I50:I81" si="10">IF(OR(E50="",G50=""),"",E50*G50)</f>
        <v/>
      </c>
      <c r="J50" s="87" t="str">
        <f t="shared" si="4"/>
        <v/>
      </c>
      <c r="K50" s="61"/>
      <c r="L50" s="166"/>
      <c r="M50" s="105" t="str">
        <f t="shared" si="5"/>
        <v>kg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619</v>
      </c>
      <c r="C51" s="119">
        <v>1</v>
      </c>
      <c r="D51" s="110" t="s">
        <v>18</v>
      </c>
      <c r="E51" s="163">
        <v>50</v>
      </c>
      <c r="F51" s="74" t="s">
        <v>18</v>
      </c>
      <c r="G51" s="87" t="str">
        <f t="shared" si="3"/>
        <v/>
      </c>
      <c r="H51" s="87" t="str">
        <f t="shared" si="9"/>
        <v/>
      </c>
      <c r="I51" s="87" t="str">
        <f t="shared" si="10"/>
        <v/>
      </c>
      <c r="J51" s="87" t="str">
        <f t="shared" si="4"/>
        <v/>
      </c>
      <c r="K51" s="61"/>
      <c r="L51" s="166"/>
      <c r="M51" s="105" t="str">
        <f t="shared" si="5"/>
        <v>kg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620</v>
      </c>
      <c r="C52" s="119">
        <v>1</v>
      </c>
      <c r="D52" s="110" t="s">
        <v>18</v>
      </c>
      <c r="E52" s="163">
        <v>50</v>
      </c>
      <c r="F52" s="74" t="s">
        <v>18</v>
      </c>
      <c r="G52" s="87" t="str">
        <f t="shared" si="3"/>
        <v/>
      </c>
      <c r="H52" s="87" t="str">
        <f t="shared" si="9"/>
        <v/>
      </c>
      <c r="I52" s="87" t="str">
        <f t="shared" si="10"/>
        <v/>
      </c>
      <c r="J52" s="87" t="str">
        <f t="shared" si="4"/>
        <v/>
      </c>
      <c r="K52" s="61"/>
      <c r="L52" s="166"/>
      <c r="M52" s="105" t="str">
        <f t="shared" si="5"/>
        <v>kg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621</v>
      </c>
      <c r="C53" s="119">
        <v>1</v>
      </c>
      <c r="D53" s="110" t="s">
        <v>18</v>
      </c>
      <c r="E53" s="163">
        <v>60</v>
      </c>
      <c r="F53" s="74" t="s">
        <v>18</v>
      </c>
      <c r="G53" s="87" t="str">
        <f t="shared" si="3"/>
        <v/>
      </c>
      <c r="H53" s="87" t="str">
        <f t="shared" si="9"/>
        <v/>
      </c>
      <c r="I53" s="87" t="str">
        <f t="shared" si="10"/>
        <v/>
      </c>
      <c r="J53" s="87" t="str">
        <f t="shared" si="4"/>
        <v/>
      </c>
      <c r="K53" s="61"/>
      <c r="L53" s="166"/>
      <c r="M53" s="105" t="str">
        <f t="shared" si="5"/>
        <v>kg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622</v>
      </c>
      <c r="C54" s="119">
        <v>1</v>
      </c>
      <c r="D54" s="110" t="s">
        <v>18</v>
      </c>
      <c r="E54" s="163">
        <v>70</v>
      </c>
      <c r="F54" s="74" t="s">
        <v>18</v>
      </c>
      <c r="G54" s="87" t="str">
        <f t="shared" si="3"/>
        <v/>
      </c>
      <c r="H54" s="87" t="str">
        <f t="shared" si="9"/>
        <v/>
      </c>
      <c r="I54" s="87" t="str">
        <f t="shared" si="10"/>
        <v/>
      </c>
      <c r="J54" s="87" t="str">
        <f t="shared" si="4"/>
        <v/>
      </c>
      <c r="K54" s="61"/>
      <c r="L54" s="166"/>
      <c r="M54" s="105" t="str">
        <f t="shared" si="5"/>
        <v>kg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623</v>
      </c>
      <c r="C55" s="119">
        <v>1</v>
      </c>
      <c r="D55" s="110" t="s">
        <v>18</v>
      </c>
      <c r="E55" s="163">
        <v>100</v>
      </c>
      <c r="F55" s="74" t="s">
        <v>18</v>
      </c>
      <c r="G55" s="87" t="str">
        <f t="shared" si="3"/>
        <v/>
      </c>
      <c r="H55" s="87" t="str">
        <f t="shared" si="9"/>
        <v/>
      </c>
      <c r="I55" s="87" t="str">
        <f t="shared" si="10"/>
        <v/>
      </c>
      <c r="J55" s="87" t="str">
        <f t="shared" si="4"/>
        <v/>
      </c>
      <c r="K55" s="61"/>
      <c r="L55" s="166"/>
      <c r="M55" s="105" t="str">
        <f t="shared" si="5"/>
        <v>kg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624</v>
      </c>
      <c r="C56" s="119">
        <v>1</v>
      </c>
      <c r="D56" s="110" t="s">
        <v>18</v>
      </c>
      <c r="E56" s="163">
        <v>50</v>
      </c>
      <c r="F56" s="74" t="s">
        <v>18</v>
      </c>
      <c r="G56" s="87" t="str">
        <f t="shared" si="3"/>
        <v/>
      </c>
      <c r="H56" s="87" t="str">
        <f t="shared" si="9"/>
        <v/>
      </c>
      <c r="I56" s="87" t="str">
        <f t="shared" si="10"/>
        <v/>
      </c>
      <c r="J56" s="87" t="str">
        <f t="shared" si="4"/>
        <v/>
      </c>
      <c r="K56" s="61"/>
      <c r="L56" s="166"/>
      <c r="M56" s="105" t="str">
        <f t="shared" si="5"/>
        <v>kg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625</v>
      </c>
      <c r="C57" s="119">
        <v>1</v>
      </c>
      <c r="D57" s="110" t="s">
        <v>18</v>
      </c>
      <c r="E57" s="163">
        <v>70</v>
      </c>
      <c r="F57" s="74" t="s">
        <v>18</v>
      </c>
      <c r="G57" s="87" t="str">
        <f t="shared" si="3"/>
        <v/>
      </c>
      <c r="H57" s="87" t="str">
        <f t="shared" si="9"/>
        <v/>
      </c>
      <c r="I57" s="87" t="str">
        <f t="shared" si="10"/>
        <v/>
      </c>
      <c r="J57" s="87" t="str">
        <f t="shared" si="4"/>
        <v/>
      </c>
      <c r="K57" s="61"/>
      <c r="L57" s="166"/>
      <c r="M57" s="105" t="str">
        <f t="shared" si="5"/>
        <v>kg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626</v>
      </c>
      <c r="C58" s="119">
        <v>1</v>
      </c>
      <c r="D58" s="110" t="s">
        <v>18</v>
      </c>
      <c r="E58" s="163">
        <v>70</v>
      </c>
      <c r="F58" s="74" t="s">
        <v>18</v>
      </c>
      <c r="G58" s="87" t="str">
        <f t="shared" si="3"/>
        <v/>
      </c>
      <c r="H58" s="87" t="str">
        <f t="shared" si="9"/>
        <v/>
      </c>
      <c r="I58" s="87" t="str">
        <f t="shared" si="10"/>
        <v/>
      </c>
      <c r="J58" s="87" t="str">
        <f t="shared" si="4"/>
        <v/>
      </c>
      <c r="K58" s="61"/>
      <c r="L58" s="166"/>
      <c r="M58" s="105" t="str">
        <f t="shared" si="5"/>
        <v>kg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627</v>
      </c>
      <c r="C59" s="119">
        <v>1</v>
      </c>
      <c r="D59" s="110" t="s">
        <v>18</v>
      </c>
      <c r="E59" s="163">
        <v>5</v>
      </c>
      <c r="F59" s="74" t="s">
        <v>18</v>
      </c>
      <c r="G59" s="87" t="str">
        <f t="shared" si="3"/>
        <v/>
      </c>
      <c r="H59" s="87" t="str">
        <f t="shared" si="9"/>
        <v/>
      </c>
      <c r="I59" s="87" t="str">
        <f t="shared" si="10"/>
        <v/>
      </c>
      <c r="J59" s="87" t="str">
        <f t="shared" si="4"/>
        <v/>
      </c>
      <c r="K59" s="61"/>
      <c r="L59" s="166"/>
      <c r="M59" s="105" t="str">
        <f t="shared" si="5"/>
        <v>kg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628</v>
      </c>
      <c r="C60" s="119">
        <v>1</v>
      </c>
      <c r="D60" s="110" t="s">
        <v>18</v>
      </c>
      <c r="E60" s="163">
        <v>5</v>
      </c>
      <c r="F60" s="74" t="s">
        <v>18</v>
      </c>
      <c r="G60" s="87" t="str">
        <f t="shared" si="3"/>
        <v/>
      </c>
      <c r="H60" s="87" t="str">
        <f t="shared" si="9"/>
        <v/>
      </c>
      <c r="I60" s="87" t="str">
        <f t="shared" si="10"/>
        <v/>
      </c>
      <c r="J60" s="87" t="str">
        <f t="shared" si="4"/>
        <v/>
      </c>
      <c r="K60" s="61"/>
      <c r="L60" s="166"/>
      <c r="M60" s="105" t="str">
        <f t="shared" si="5"/>
        <v>kg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629</v>
      </c>
      <c r="C61" s="119">
        <v>1</v>
      </c>
      <c r="D61" s="110" t="s">
        <v>18</v>
      </c>
      <c r="E61" s="163">
        <v>50</v>
      </c>
      <c r="F61" s="74" t="s">
        <v>18</v>
      </c>
      <c r="G61" s="87" t="str">
        <f t="shared" si="3"/>
        <v/>
      </c>
      <c r="H61" s="87" t="str">
        <f t="shared" si="9"/>
        <v/>
      </c>
      <c r="I61" s="87" t="str">
        <f t="shared" si="10"/>
        <v/>
      </c>
      <c r="J61" s="87" t="str">
        <f t="shared" si="4"/>
        <v/>
      </c>
      <c r="K61" s="61"/>
      <c r="L61" s="166"/>
      <c r="M61" s="105" t="str">
        <f t="shared" si="5"/>
        <v>kg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630</v>
      </c>
      <c r="C62" s="119">
        <v>1</v>
      </c>
      <c r="D62" s="110" t="s">
        <v>18</v>
      </c>
      <c r="E62" s="163">
        <v>50</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631</v>
      </c>
      <c r="C63" s="119">
        <v>1</v>
      </c>
      <c r="D63" s="110" t="s">
        <v>18</v>
      </c>
      <c r="E63" s="163">
        <v>30</v>
      </c>
      <c r="F63" s="74" t="s">
        <v>18</v>
      </c>
      <c r="G63" s="87" t="str">
        <f t="shared" si="3"/>
        <v/>
      </c>
      <c r="H63" s="87" t="str">
        <f t="shared" si="9"/>
        <v/>
      </c>
      <c r="I63" s="87" t="str">
        <f t="shared" si="10"/>
        <v/>
      </c>
      <c r="J63" s="87" t="str">
        <f t="shared" si="4"/>
        <v/>
      </c>
      <c r="K63" s="61"/>
      <c r="L63" s="166"/>
      <c r="M63" s="105" t="str">
        <f t="shared" si="5"/>
        <v>kg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632</v>
      </c>
      <c r="C64" s="119">
        <v>1</v>
      </c>
      <c r="D64" s="110" t="s">
        <v>18</v>
      </c>
      <c r="E64" s="163">
        <v>30</v>
      </c>
      <c r="F64" s="74" t="s">
        <v>18</v>
      </c>
      <c r="G64" s="87" t="str">
        <f t="shared" si="3"/>
        <v/>
      </c>
      <c r="H64" s="87" t="str">
        <f t="shared" si="9"/>
        <v/>
      </c>
      <c r="I64" s="87" t="str">
        <f t="shared" si="10"/>
        <v/>
      </c>
      <c r="J64" s="87" t="str">
        <f t="shared" si="4"/>
        <v/>
      </c>
      <c r="K64" s="61"/>
      <c r="L64" s="166"/>
      <c r="M64" s="105" t="str">
        <f t="shared" si="5"/>
        <v>kg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633</v>
      </c>
      <c r="C65" s="119">
        <v>1</v>
      </c>
      <c r="D65" s="110" t="s">
        <v>18</v>
      </c>
      <c r="E65" s="163">
        <v>20</v>
      </c>
      <c r="F65" s="74" t="s">
        <v>18</v>
      </c>
      <c r="G65" s="87" t="str">
        <f t="shared" si="3"/>
        <v/>
      </c>
      <c r="H65" s="87" t="str">
        <f t="shared" si="9"/>
        <v/>
      </c>
      <c r="I65" s="87" t="str">
        <f t="shared" si="10"/>
        <v/>
      </c>
      <c r="J65" s="87" t="str">
        <f t="shared" si="4"/>
        <v/>
      </c>
      <c r="K65" s="61"/>
      <c r="L65" s="166"/>
      <c r="M65" s="105" t="str">
        <f t="shared" si="5"/>
        <v>kg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634</v>
      </c>
      <c r="C66" s="119">
        <v>1</v>
      </c>
      <c r="D66" s="110" t="s">
        <v>18</v>
      </c>
      <c r="E66" s="163">
        <v>50</v>
      </c>
      <c r="F66" s="74" t="s">
        <v>18</v>
      </c>
      <c r="G66" s="87" t="str">
        <f t="shared" si="3"/>
        <v/>
      </c>
      <c r="H66" s="87" t="str">
        <f t="shared" si="9"/>
        <v/>
      </c>
      <c r="I66" s="87" t="str">
        <f t="shared" si="10"/>
        <v/>
      </c>
      <c r="J66" s="87" t="str">
        <f t="shared" si="4"/>
        <v/>
      </c>
      <c r="K66" s="61"/>
      <c r="L66" s="166"/>
      <c r="M66" s="105" t="str">
        <f t="shared" si="5"/>
        <v>kg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635</v>
      </c>
      <c r="C67" s="119">
        <v>1</v>
      </c>
      <c r="D67" s="110" t="s">
        <v>18</v>
      </c>
      <c r="E67" s="163">
        <v>30</v>
      </c>
      <c r="F67" s="74" t="s">
        <v>18</v>
      </c>
      <c r="G67" s="87" t="str">
        <f t="shared" si="3"/>
        <v/>
      </c>
      <c r="H67" s="87" t="str">
        <f t="shared" si="9"/>
        <v/>
      </c>
      <c r="I67" s="87" t="str">
        <f t="shared" si="10"/>
        <v/>
      </c>
      <c r="J67" s="87" t="str">
        <f t="shared" si="4"/>
        <v/>
      </c>
      <c r="K67" s="61"/>
      <c r="L67" s="166"/>
      <c r="M67" s="105" t="str">
        <f t="shared" si="5"/>
        <v>kg</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50</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28</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70</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fmbpccMjG+g4CDaYoqSUVfJIt1sxmJsUdm7GAfBWPz6NbyeJkWMtqqh8PpKHcgGkVIOzz0UvELVQYv9H/UHthw==" saltValue="IZqOEHCfM6iIqCRY3GMJR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phoneticPr fontId="0" type="noConversion"/>
  <conditionalFormatting sqref="C18:D200">
    <cfRule type="expression" dxfId="63" priority="4">
      <formula>$F18="kom"</formula>
    </cfRule>
  </conditionalFormatting>
  <conditionalFormatting sqref="L18:L200">
    <cfRule type="expression" dxfId="62" priority="3">
      <formula>AND($L18&lt;&gt;"",NOT(ISNUMBER($L18)))</formula>
    </cfRule>
  </conditionalFormatting>
  <conditionalFormatting sqref="N18:N200">
    <cfRule type="expression" dxfId="61" priority="2">
      <formula>AND($N18&lt;&gt;"",NOT(ISNUMBER($N18)))</formula>
    </cfRule>
  </conditionalFormatting>
  <conditionalFormatting sqref="K14">
    <cfRule type="expression" dxfId="6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300-000000000000}"/>
  </dataValidations>
  <hyperlinks>
    <hyperlink ref="L14" location="B240" tooltip="Razlaga stolpcev in primer pravilno izpolnjenega obrazca" display="=B219" xr:uid="{00000000-0004-0000-13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1">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34</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20._SVEŽE_SADJE</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636</v>
      </c>
      <c r="C18" s="119">
        <v>1</v>
      </c>
      <c r="D18" s="110" t="s">
        <v>18</v>
      </c>
      <c r="E18" s="163">
        <v>60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637</v>
      </c>
      <c r="C19" s="119">
        <v>1</v>
      </c>
      <c r="D19" s="110" t="s">
        <v>18</v>
      </c>
      <c r="E19" s="163">
        <v>300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638</v>
      </c>
      <c r="C20" s="119">
        <v>1</v>
      </c>
      <c r="D20" s="110" t="s">
        <v>18</v>
      </c>
      <c r="E20" s="163">
        <v>2</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639</v>
      </c>
      <c r="C21" s="119">
        <v>1</v>
      </c>
      <c r="D21" s="110" t="s">
        <v>18</v>
      </c>
      <c r="E21" s="163">
        <v>100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640</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641</v>
      </c>
      <c r="C23" s="119">
        <v>1</v>
      </c>
      <c r="D23" s="110" t="s">
        <v>18</v>
      </c>
      <c r="E23" s="163">
        <v>5</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642</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643</v>
      </c>
      <c r="C25" s="119">
        <v>1</v>
      </c>
      <c r="D25" s="110" t="s">
        <v>18</v>
      </c>
      <c r="E25" s="163">
        <v>100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644</v>
      </c>
      <c r="C26" s="119">
        <v>1</v>
      </c>
      <c r="D26" s="110" t="s">
        <v>18</v>
      </c>
      <c r="E26" s="163">
        <v>100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645</v>
      </c>
      <c r="C27" s="119">
        <v>1</v>
      </c>
      <c r="D27" s="110" t="s">
        <v>18</v>
      </c>
      <c r="E27" s="163">
        <v>50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646</v>
      </c>
      <c r="C28" s="119">
        <v>1</v>
      </c>
      <c r="D28" s="110" t="s">
        <v>18</v>
      </c>
      <c r="E28" s="163">
        <v>100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647</v>
      </c>
      <c r="C29" s="119">
        <v>1</v>
      </c>
      <c r="D29" s="110" t="s">
        <v>18</v>
      </c>
      <c r="E29" s="163">
        <v>100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648</v>
      </c>
      <c r="C30" s="119">
        <v>1</v>
      </c>
      <c r="D30" s="110" t="s">
        <v>18</v>
      </c>
      <c r="E30" s="163">
        <v>100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649</v>
      </c>
      <c r="C31" s="119">
        <v>1</v>
      </c>
      <c r="D31" s="110" t="s">
        <v>18</v>
      </c>
      <c r="E31" s="163">
        <v>40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650</v>
      </c>
      <c r="C32" s="119">
        <v>1</v>
      </c>
      <c r="D32" s="110" t="s">
        <v>18</v>
      </c>
      <c r="E32" s="163">
        <v>40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651</v>
      </c>
      <c r="C33" s="119">
        <v>1</v>
      </c>
      <c r="D33" s="110" t="s">
        <v>18</v>
      </c>
      <c r="E33" s="163">
        <v>50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652</v>
      </c>
      <c r="C34" s="119">
        <v>1</v>
      </c>
      <c r="D34" s="110" t="s">
        <v>18</v>
      </c>
      <c r="E34" s="163">
        <v>100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653</v>
      </c>
      <c r="C35" s="119">
        <v>1</v>
      </c>
      <c r="D35" s="110" t="s">
        <v>18</v>
      </c>
      <c r="E35" s="163">
        <v>100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654</v>
      </c>
      <c r="C36" s="119">
        <v>1</v>
      </c>
      <c r="D36" s="110" t="s">
        <v>18</v>
      </c>
      <c r="E36" s="163">
        <v>100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655</v>
      </c>
      <c r="C37" s="119">
        <v>1</v>
      </c>
      <c r="D37" s="110" t="s">
        <v>18</v>
      </c>
      <c r="E37" s="163">
        <v>10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656</v>
      </c>
      <c r="C38" s="119">
        <v>1</v>
      </c>
      <c r="D38" s="110" t="s">
        <v>18</v>
      </c>
      <c r="E38" s="163">
        <v>100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657</v>
      </c>
      <c r="C39" s="119">
        <v>1</v>
      </c>
      <c r="D39" s="110" t="s">
        <v>18</v>
      </c>
      <c r="E39" s="163">
        <v>100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658</v>
      </c>
      <c r="C40" s="119">
        <v>1</v>
      </c>
      <c r="D40" s="110" t="s">
        <v>18</v>
      </c>
      <c r="E40" s="163">
        <v>150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659</v>
      </c>
      <c r="C41" s="119">
        <v>1</v>
      </c>
      <c r="D41" s="110" t="s">
        <v>18</v>
      </c>
      <c r="E41" s="163">
        <v>150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660</v>
      </c>
      <c r="C42" s="119">
        <v>1</v>
      </c>
      <c r="D42" s="110" t="s">
        <v>18</v>
      </c>
      <c r="E42" s="163">
        <v>200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661</v>
      </c>
      <c r="C43" s="119">
        <v>1</v>
      </c>
      <c r="D43" s="110" t="s">
        <v>18</v>
      </c>
      <c r="E43" s="163">
        <v>10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662</v>
      </c>
      <c r="C44" s="119">
        <v>1</v>
      </c>
      <c r="D44" s="110" t="s">
        <v>18</v>
      </c>
      <c r="E44" s="163">
        <v>150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663</v>
      </c>
      <c r="C45" s="119">
        <v>1</v>
      </c>
      <c r="D45" s="110" t="s">
        <v>18</v>
      </c>
      <c r="E45" s="163">
        <v>200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664</v>
      </c>
      <c r="C46" s="119">
        <v>1</v>
      </c>
      <c r="D46" s="110" t="s">
        <v>18</v>
      </c>
      <c r="E46" s="163">
        <v>200</v>
      </c>
      <c r="F46" s="74" t="s">
        <v>18</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665</v>
      </c>
      <c r="C47" s="119">
        <v>1</v>
      </c>
      <c r="D47" s="110" t="s">
        <v>18</v>
      </c>
      <c r="E47" s="163">
        <v>100</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666</v>
      </c>
      <c r="C48" s="119">
        <v>1</v>
      </c>
      <c r="D48" s="110" t="s">
        <v>18</v>
      </c>
      <c r="E48" s="163">
        <v>100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667</v>
      </c>
      <c r="C49" s="119">
        <v>1</v>
      </c>
      <c r="D49" s="110" t="s">
        <v>18</v>
      </c>
      <c r="E49" s="163">
        <v>100</v>
      </c>
      <c r="F49" s="74" t="s">
        <v>18</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668</v>
      </c>
      <c r="C50" s="119">
        <v>1</v>
      </c>
      <c r="D50" s="110" t="s">
        <v>18</v>
      </c>
      <c r="E50" s="163">
        <v>120</v>
      </c>
      <c r="F50" s="74" t="s">
        <v>18</v>
      </c>
      <c r="G50" s="87" t="str">
        <f t="shared" si="3"/>
        <v/>
      </c>
      <c r="H50" s="87" t="str">
        <f t="shared" ref="H50:H81" si="9">IF(G50="","",IF(U50="X",G50*(1+DDV_2),G50*(1+DDV_1)))</f>
        <v/>
      </c>
      <c r="I50" s="87" t="str">
        <f t="shared" ref="I50:I81" si="10">IF(OR(E50="",G50=""),"",E50*G50)</f>
        <v/>
      </c>
      <c r="J50" s="87" t="str">
        <f t="shared" si="4"/>
        <v/>
      </c>
      <c r="K50" s="61"/>
      <c r="L50" s="166"/>
      <c r="M50" s="105" t="str">
        <f t="shared" si="5"/>
        <v>kg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669</v>
      </c>
      <c r="C51" s="119">
        <v>1</v>
      </c>
      <c r="D51" s="110" t="s">
        <v>18</v>
      </c>
      <c r="E51" s="163">
        <v>150</v>
      </c>
      <c r="F51" s="74" t="s">
        <v>18</v>
      </c>
      <c r="G51" s="87" t="str">
        <f t="shared" si="3"/>
        <v/>
      </c>
      <c r="H51" s="87" t="str">
        <f t="shared" si="9"/>
        <v/>
      </c>
      <c r="I51" s="87" t="str">
        <f t="shared" si="10"/>
        <v/>
      </c>
      <c r="J51" s="87" t="str">
        <f t="shared" si="4"/>
        <v/>
      </c>
      <c r="K51" s="61"/>
      <c r="L51" s="166"/>
      <c r="M51" s="105" t="str">
        <f t="shared" si="5"/>
        <v>kg</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34</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29</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54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eeHeT0NZW9xFliB2YLLVulAfeCsLv3x6yR9/GIMrXesqyjoizUJurzTQkyG5MCwFjI8VF8nl3Ha/eiUccKvBEQ==" saltValue="VSlNWyX3Fbbzo1K3oK7KV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59" priority="4">
      <formula>$F18="kom"</formula>
    </cfRule>
  </conditionalFormatting>
  <conditionalFormatting sqref="L18:L200">
    <cfRule type="expression" dxfId="58" priority="3">
      <formula>AND($L18&lt;&gt;"",NOT(ISNUMBER($L18)))</formula>
    </cfRule>
  </conditionalFormatting>
  <conditionalFormatting sqref="N18:N200">
    <cfRule type="expression" dxfId="57" priority="2">
      <formula>AND($N18&lt;&gt;"",NOT(ISNUMBER($N18)))</formula>
    </cfRule>
  </conditionalFormatting>
  <conditionalFormatting sqref="K14">
    <cfRule type="expression" dxfId="5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400-000000000000}"/>
  </dataValidations>
  <hyperlinks>
    <hyperlink ref="L14" location="B240" tooltip="Razlaga stolpcev in primer pravilno izpolnjenega obrazca" display="=B219" xr:uid="{00000000-0004-0000-14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2">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21._SUHO_SADJE_IN_OREŠČKI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670</v>
      </c>
      <c r="C18" s="119">
        <v>1</v>
      </c>
      <c r="D18" s="110" t="s">
        <v>18</v>
      </c>
      <c r="E18" s="163">
        <v>5</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671</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672</v>
      </c>
      <c r="C20" s="119">
        <v>1</v>
      </c>
      <c r="D20" s="110" t="s">
        <v>18</v>
      </c>
      <c r="E20" s="163">
        <v>3</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673</v>
      </c>
      <c r="C21" s="119">
        <v>1</v>
      </c>
      <c r="D21" s="110" t="s">
        <v>18</v>
      </c>
      <c r="E21" s="163">
        <v>5</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674</v>
      </c>
      <c r="C22" s="119">
        <v>1</v>
      </c>
      <c r="D22" s="110" t="s">
        <v>18</v>
      </c>
      <c r="E22" s="163">
        <v>10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675</v>
      </c>
      <c r="C23" s="119">
        <v>1</v>
      </c>
      <c r="D23" s="110" t="s">
        <v>18</v>
      </c>
      <c r="E23" s="163">
        <v>10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676</v>
      </c>
      <c r="C24" s="119">
        <v>1</v>
      </c>
      <c r="D24" s="110" t="s">
        <v>18</v>
      </c>
      <c r="E24" s="163">
        <v>5</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677</v>
      </c>
      <c r="C25" s="119">
        <v>1</v>
      </c>
      <c r="D25" s="110" t="s">
        <v>18</v>
      </c>
      <c r="E25" s="163">
        <v>5</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678</v>
      </c>
      <c r="C26" s="119">
        <v>1</v>
      </c>
      <c r="D26" s="110" t="s">
        <v>18</v>
      </c>
      <c r="E26" s="163">
        <v>10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679</v>
      </c>
      <c r="C27" s="119">
        <v>1</v>
      </c>
      <c r="D27" s="110" t="s">
        <v>18</v>
      </c>
      <c r="E27" s="163">
        <v>10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680</v>
      </c>
      <c r="C28" s="119">
        <v>1</v>
      </c>
      <c r="D28" s="110" t="s">
        <v>18</v>
      </c>
      <c r="E28" s="163">
        <v>10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681</v>
      </c>
      <c r="C29" s="119">
        <v>1</v>
      </c>
      <c r="D29" s="110" t="s">
        <v>18</v>
      </c>
      <c r="E29" s="163">
        <v>10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682</v>
      </c>
      <c r="C30" s="119">
        <v>1</v>
      </c>
      <c r="D30" s="110" t="s">
        <v>18</v>
      </c>
      <c r="E30" s="163">
        <v>10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683</v>
      </c>
      <c r="C31" s="119">
        <v>1</v>
      </c>
      <c r="D31" s="110" t="s">
        <v>18</v>
      </c>
      <c r="E31" s="163">
        <v>3</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684</v>
      </c>
      <c r="C32" s="119">
        <v>1</v>
      </c>
      <c r="D32" s="110" t="s">
        <v>18</v>
      </c>
      <c r="E32" s="163">
        <v>5</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685</v>
      </c>
      <c r="C33" s="119">
        <v>1</v>
      </c>
      <c r="D33" s="110" t="s">
        <v>18</v>
      </c>
      <c r="E33" s="163">
        <v>3</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686</v>
      </c>
      <c r="C34" s="119">
        <v>1</v>
      </c>
      <c r="D34" s="110" t="s">
        <v>18</v>
      </c>
      <c r="E34" s="163">
        <v>3</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687</v>
      </c>
      <c r="C35" s="119">
        <v>1</v>
      </c>
      <c r="D35" s="110" t="s">
        <v>18</v>
      </c>
      <c r="E35" s="163">
        <v>10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688</v>
      </c>
      <c r="C36" s="119">
        <v>1</v>
      </c>
      <c r="D36" s="110" t="s">
        <v>18</v>
      </c>
      <c r="E36" s="163">
        <v>2</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689</v>
      </c>
      <c r="C37" s="119">
        <v>1</v>
      </c>
      <c r="D37" s="110" t="s">
        <v>18</v>
      </c>
      <c r="E37" s="163">
        <v>15</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690</v>
      </c>
      <c r="C38" s="119">
        <v>1</v>
      </c>
      <c r="D38" s="110" t="s">
        <v>18</v>
      </c>
      <c r="E38" s="163">
        <v>5</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21</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30</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y2kn4+nyY9IHx9VyH7kIytubJJIfJNaQr8Xp1TpPDNDAMnLqTDsvEBEVMhipQZXK31Z5wp9JKL9H5kBzaBuwVw==" saltValue="A3b4AronCcbuj0BoWI4Fo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55" priority="4">
      <formula>$F18="kom"</formula>
    </cfRule>
  </conditionalFormatting>
  <conditionalFormatting sqref="L18:L200">
    <cfRule type="expression" dxfId="54" priority="3">
      <formula>AND($L18&lt;&gt;"",NOT(ISNUMBER($L18)))</formula>
    </cfRule>
  </conditionalFormatting>
  <conditionalFormatting sqref="N18:N200">
    <cfRule type="expression" dxfId="53" priority="2">
      <formula>AND($N18&lt;&gt;"",NOT(ISNUMBER($N18)))</formula>
    </cfRule>
  </conditionalFormatting>
  <conditionalFormatting sqref="K14">
    <cfRule type="expression" dxfId="5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500-000000000000}"/>
  </dataValidations>
  <hyperlinks>
    <hyperlink ref="L14" location="B240" tooltip="Razlaga stolpcev in primer pravilno izpolnjenega obrazca" display="=B219" xr:uid="{00000000-0004-0000-15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3">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79</v>
      </c>
      <c r="AA2" s="56">
        <f>COUNT(R18:R200)</f>
        <v>0</v>
      </c>
      <c r="AB2" s="57">
        <f>IFERROR(I201,"NAPAKA")</f>
        <v>0</v>
      </c>
      <c r="AC2" s="57">
        <f>IFERROR(J201,"NAPAKA")</f>
        <v>0</v>
      </c>
      <c r="AD2" s="54">
        <f>COUNT(S18:S200)</f>
        <v>0</v>
      </c>
      <c r="AE2" s="54">
        <f>COUNT(T18:T200)</f>
        <v>0</v>
      </c>
      <c r="AF2" s="54">
        <f>COUNTA(U18:U200)</f>
        <v>2</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159"/>
      <c r="B13" s="44" t="str">
        <f ca="1">MID(CELL("filename",A1),FIND("]",CELL("filename",A1))+1,LEN(CELL("filename",A1))-FIND("]",CELL("filename",A1)))</f>
        <v>22._SPLOŠNO_BLAGO</v>
      </c>
      <c r="C13" s="160"/>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92">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955</v>
      </c>
      <c r="C18" s="119">
        <v>1</v>
      </c>
      <c r="D18" s="110" t="s">
        <v>18</v>
      </c>
      <c r="E18" s="163">
        <v>120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281" t="s">
        <v>956</v>
      </c>
      <c r="C19" s="280">
        <v>1</v>
      </c>
      <c r="D19" s="110" t="s">
        <v>54</v>
      </c>
      <c r="E19" s="163">
        <v>4000</v>
      </c>
      <c r="F19" s="74" t="s">
        <v>54</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957</v>
      </c>
      <c r="C20" s="119">
        <v>1</v>
      </c>
      <c r="D20" s="110" t="s">
        <v>18</v>
      </c>
      <c r="E20" s="163">
        <v>50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958</v>
      </c>
      <c r="C21" s="119">
        <v>1</v>
      </c>
      <c r="D21" s="110" t="s">
        <v>18</v>
      </c>
      <c r="E21" s="163">
        <v>120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5.5" x14ac:dyDescent="0.25">
      <c r="A22" s="81">
        <f>IF(B22="","",COUNTA($B$18:B22))</f>
        <v>5</v>
      </c>
      <c r="B22" s="184" t="s">
        <v>959</v>
      </c>
      <c r="C22" s="119">
        <v>1</v>
      </c>
      <c r="D22" s="110" t="s">
        <v>18</v>
      </c>
      <c r="E22" s="163">
        <v>120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1022</v>
      </c>
      <c r="C23" s="119">
        <v>1000</v>
      </c>
      <c r="D23" s="110" t="s">
        <v>54</v>
      </c>
      <c r="E23" s="163">
        <v>10</v>
      </c>
      <c r="F23" s="74" t="s">
        <v>18</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960</v>
      </c>
      <c r="C24" s="119">
        <v>1</v>
      </c>
      <c r="D24" s="110" t="s">
        <v>18</v>
      </c>
      <c r="E24" s="163">
        <v>120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961</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25.5" x14ac:dyDescent="0.25">
      <c r="A26" s="81">
        <f>IF(B26="","",COUNTA($B$18:B26))</f>
        <v>9</v>
      </c>
      <c r="B26" s="184" t="s">
        <v>962</v>
      </c>
      <c r="C26" s="119">
        <v>1</v>
      </c>
      <c r="D26" s="110" t="s">
        <v>20</v>
      </c>
      <c r="E26" s="163">
        <v>50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963</v>
      </c>
      <c r="C27" s="119">
        <v>1</v>
      </c>
      <c r="D27" s="110" t="s">
        <v>20</v>
      </c>
      <c r="E27" s="163">
        <v>10</v>
      </c>
      <c r="F27" s="74" t="s">
        <v>20</v>
      </c>
      <c r="G27" s="87" t="str">
        <f t="shared" si="3"/>
        <v/>
      </c>
      <c r="H27" s="87" t="str">
        <f t="shared" si="0"/>
        <v/>
      </c>
      <c r="I27" s="87" t="str">
        <f t="shared" si="1"/>
        <v/>
      </c>
      <c r="J27" s="87" t="str">
        <f t="shared" si="4"/>
        <v/>
      </c>
      <c r="K27" s="61"/>
      <c r="L27" s="166"/>
      <c r="M27" s="105" t="str">
        <f t="shared" si="5"/>
        <v>l</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964</v>
      </c>
      <c r="C28" s="119">
        <v>1</v>
      </c>
      <c r="D28" s="110" t="s">
        <v>20</v>
      </c>
      <c r="E28" s="163">
        <v>50</v>
      </c>
      <c r="F28" s="74" t="s">
        <v>20</v>
      </c>
      <c r="G28" s="87" t="str">
        <f t="shared" si="3"/>
        <v/>
      </c>
      <c r="H28" s="87" t="str">
        <f t="shared" si="0"/>
        <v/>
      </c>
      <c r="I28" s="87" t="str">
        <f t="shared" si="1"/>
        <v/>
      </c>
      <c r="J28" s="87" t="str">
        <f t="shared" si="4"/>
        <v/>
      </c>
      <c r="K28" s="61"/>
      <c r="L28" s="166"/>
      <c r="M28" s="105" t="str">
        <f t="shared" si="5"/>
        <v>l</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274" t="s">
        <v>1021</v>
      </c>
      <c r="C29" s="119">
        <v>1</v>
      </c>
      <c r="D29" s="110" t="s">
        <v>20</v>
      </c>
      <c r="E29" s="163">
        <v>300</v>
      </c>
      <c r="F29" s="74" t="s">
        <v>20</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274" t="s">
        <v>965</v>
      </c>
      <c r="C30" s="119">
        <v>1</v>
      </c>
      <c r="D30" s="110" t="s">
        <v>20</v>
      </c>
      <c r="E30" s="163">
        <v>20</v>
      </c>
      <c r="F30" s="74" t="s">
        <v>20</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25.5" x14ac:dyDescent="0.25">
      <c r="A31" s="81">
        <f>IF(B31="","",COUNTA($B$18:B31))</f>
        <v>14</v>
      </c>
      <c r="B31" s="184" t="s">
        <v>966</v>
      </c>
      <c r="C31" s="119">
        <v>1</v>
      </c>
      <c r="D31" s="110" t="s">
        <v>20</v>
      </c>
      <c r="E31" s="163">
        <v>200</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967</v>
      </c>
      <c r="C32" s="119">
        <v>1</v>
      </c>
      <c r="D32" s="110" t="s">
        <v>20</v>
      </c>
      <c r="E32" s="163">
        <v>300</v>
      </c>
      <c r="F32" s="74" t="s">
        <v>20</v>
      </c>
      <c r="G32" s="87" t="str">
        <f t="shared" si="3"/>
        <v/>
      </c>
      <c r="H32" s="87" t="str">
        <f t="shared" si="0"/>
        <v/>
      </c>
      <c r="I32" s="87" t="str">
        <f t="shared" si="1"/>
        <v/>
      </c>
      <c r="J32" s="87" t="str">
        <f t="shared" si="4"/>
        <v/>
      </c>
      <c r="K32" s="61"/>
      <c r="L32" s="166"/>
      <c r="M32" s="105" t="str">
        <f t="shared" si="5"/>
        <v>l</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968</v>
      </c>
      <c r="C33" s="119">
        <v>1</v>
      </c>
      <c r="D33" s="110" t="s">
        <v>20</v>
      </c>
      <c r="E33" s="163">
        <v>20</v>
      </c>
      <c r="F33" s="74" t="s">
        <v>20</v>
      </c>
      <c r="G33" s="87" t="str">
        <f t="shared" si="3"/>
        <v/>
      </c>
      <c r="H33" s="87" t="str">
        <f t="shared" si="0"/>
        <v/>
      </c>
      <c r="I33" s="87" t="str">
        <f t="shared" si="1"/>
        <v/>
      </c>
      <c r="J33" s="87" t="str">
        <f t="shared" si="4"/>
        <v/>
      </c>
      <c r="K33" s="61"/>
      <c r="L33" s="166"/>
      <c r="M33" s="105" t="str">
        <f t="shared" si="5"/>
        <v>l</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969</v>
      </c>
      <c r="C34" s="119">
        <v>0.5</v>
      </c>
      <c r="D34" s="110" t="s">
        <v>20</v>
      </c>
      <c r="E34" s="163">
        <v>10</v>
      </c>
      <c r="F34" s="74" t="s">
        <v>19</v>
      </c>
      <c r="G34" s="87" t="str">
        <f t="shared" si="3"/>
        <v/>
      </c>
      <c r="H34" s="87" t="str">
        <f t="shared" si="0"/>
        <v/>
      </c>
      <c r="I34" s="87" t="str">
        <f t="shared" si="1"/>
        <v/>
      </c>
      <c r="J34" s="87" t="str">
        <f t="shared" si="4"/>
        <v/>
      </c>
      <c r="K34" s="61"/>
      <c r="L34" s="166"/>
      <c r="M34" s="105" t="str">
        <f t="shared" si="5"/>
        <v>l</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970</v>
      </c>
      <c r="C35" s="119">
        <v>500</v>
      </c>
      <c r="D35" s="110" t="s">
        <v>54</v>
      </c>
      <c r="E35" s="163">
        <v>100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971</v>
      </c>
      <c r="C36" s="119">
        <v>250</v>
      </c>
      <c r="D36" s="110" t="s">
        <v>54</v>
      </c>
      <c r="E36" s="163">
        <v>300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972</v>
      </c>
      <c r="C37" s="119">
        <v>250</v>
      </c>
      <c r="D37" s="110" t="s">
        <v>54</v>
      </c>
      <c r="E37" s="163">
        <v>10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973</v>
      </c>
      <c r="C38" s="119">
        <v>1</v>
      </c>
      <c r="D38" s="110" t="s">
        <v>18</v>
      </c>
      <c r="E38" s="163">
        <v>100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1092</v>
      </c>
      <c r="C39" s="119">
        <v>1</v>
      </c>
      <c r="D39" s="110" t="s">
        <v>18</v>
      </c>
      <c r="E39" s="163">
        <v>300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974</v>
      </c>
      <c r="C40" s="119">
        <v>1</v>
      </c>
      <c r="D40" s="110" t="s">
        <v>18</v>
      </c>
      <c r="E40" s="163">
        <v>10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281" t="s">
        <v>975</v>
      </c>
      <c r="C41" s="280">
        <v>500</v>
      </c>
      <c r="D41" s="110" t="s">
        <v>54</v>
      </c>
      <c r="E41" s="163">
        <v>20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976</v>
      </c>
      <c r="C42" s="119">
        <v>1</v>
      </c>
      <c r="D42" s="110" t="s">
        <v>18</v>
      </c>
      <c r="E42" s="163">
        <v>10</v>
      </c>
      <c r="F42" s="74" t="s">
        <v>19</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1093</v>
      </c>
      <c r="C43" s="119">
        <v>10</v>
      </c>
      <c r="D43" s="110" t="s">
        <v>54</v>
      </c>
      <c r="E43" s="163">
        <v>50</v>
      </c>
      <c r="F43" s="74" t="s">
        <v>19</v>
      </c>
      <c r="G43" s="87" t="str">
        <f t="shared" si="3"/>
        <v/>
      </c>
      <c r="H43" s="87" t="str">
        <f t="shared" si="0"/>
        <v/>
      </c>
      <c r="I43" s="87" t="str">
        <f t="shared" si="1"/>
        <v/>
      </c>
      <c r="J43" s="87" t="str">
        <f t="shared" si="4"/>
        <v/>
      </c>
      <c r="K43" s="61"/>
      <c r="L43" s="166"/>
      <c r="M43" s="105" t="str">
        <f t="shared" si="5"/>
        <v>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977</v>
      </c>
      <c r="C44" s="119">
        <v>1</v>
      </c>
      <c r="D44" s="110" t="s">
        <v>18</v>
      </c>
      <c r="E44" s="163">
        <v>200</v>
      </c>
      <c r="F44" s="74" t="s">
        <v>19</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978</v>
      </c>
      <c r="C45" s="119">
        <v>300</v>
      </c>
      <c r="D45" s="110" t="s">
        <v>54</v>
      </c>
      <c r="E45" s="163">
        <v>5</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979</v>
      </c>
      <c r="C46" s="119">
        <v>400</v>
      </c>
      <c r="D46" s="110" t="s">
        <v>54</v>
      </c>
      <c r="E46" s="163">
        <v>30</v>
      </c>
      <c r="F46" s="74" t="s">
        <v>19</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980</v>
      </c>
      <c r="C47" s="119">
        <v>15</v>
      </c>
      <c r="D47" s="110" t="s">
        <v>54</v>
      </c>
      <c r="E47" s="163">
        <v>100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1094</v>
      </c>
      <c r="C48" s="119">
        <v>100</v>
      </c>
      <c r="D48" s="110" t="s">
        <v>54</v>
      </c>
      <c r="E48" s="163">
        <v>10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981</v>
      </c>
      <c r="C49" s="119">
        <v>30</v>
      </c>
      <c r="D49" s="110" t="s">
        <v>54</v>
      </c>
      <c r="E49" s="163">
        <v>1200</v>
      </c>
      <c r="F49" s="74" t="s">
        <v>19</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982</v>
      </c>
      <c r="C50" s="119">
        <v>25</v>
      </c>
      <c r="D50" s="110" t="s">
        <v>54</v>
      </c>
      <c r="E50" s="163">
        <v>50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25.5" x14ac:dyDescent="0.25">
      <c r="A51" s="81">
        <f>IF(B51="","",COUNTA($B$18:B51))</f>
        <v>34</v>
      </c>
      <c r="B51" s="184" t="s">
        <v>983</v>
      </c>
      <c r="C51" s="119">
        <v>35</v>
      </c>
      <c r="D51" s="110" t="s">
        <v>54</v>
      </c>
      <c r="E51" s="163">
        <v>30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984</v>
      </c>
      <c r="C52" s="119">
        <v>30</v>
      </c>
      <c r="D52" s="110" t="s">
        <v>54</v>
      </c>
      <c r="E52" s="163">
        <v>1200</v>
      </c>
      <c r="F52" s="74" t="s">
        <v>19</v>
      </c>
      <c r="G52" s="87" t="str">
        <f t="shared" si="3"/>
        <v/>
      </c>
      <c r="H52" s="87" t="str">
        <f t="shared" si="9"/>
        <v/>
      </c>
      <c r="I52" s="87" t="str">
        <f t="shared" si="10"/>
        <v/>
      </c>
      <c r="J52" s="87" t="str">
        <f t="shared" si="4"/>
        <v/>
      </c>
      <c r="K52" s="61"/>
      <c r="L52" s="166"/>
      <c r="M52" s="105" t="str">
        <f t="shared" si="5"/>
        <v>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985</v>
      </c>
      <c r="C53" s="119">
        <v>42</v>
      </c>
      <c r="D53" s="110" t="s">
        <v>54</v>
      </c>
      <c r="E53" s="163">
        <v>10</v>
      </c>
      <c r="F53" s="74" t="s">
        <v>19</v>
      </c>
      <c r="G53" s="87" t="str">
        <f t="shared" si="3"/>
        <v/>
      </c>
      <c r="H53" s="87" t="str">
        <f t="shared" si="9"/>
        <v/>
      </c>
      <c r="I53" s="87" t="str">
        <f t="shared" si="10"/>
        <v/>
      </c>
      <c r="J53" s="87" t="str">
        <f t="shared" si="4"/>
        <v/>
      </c>
      <c r="K53" s="61"/>
      <c r="L53" s="166"/>
      <c r="M53" s="105" t="str">
        <f t="shared" si="5"/>
        <v>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986</v>
      </c>
      <c r="C54" s="119">
        <v>7</v>
      </c>
      <c r="D54" s="110" t="s">
        <v>54</v>
      </c>
      <c r="E54" s="163">
        <v>100</v>
      </c>
      <c r="F54" s="74" t="s">
        <v>19</v>
      </c>
      <c r="G54" s="87" t="str">
        <f t="shared" si="3"/>
        <v/>
      </c>
      <c r="H54" s="87" t="str">
        <f t="shared" si="9"/>
        <v/>
      </c>
      <c r="I54" s="87" t="str">
        <f t="shared" si="10"/>
        <v/>
      </c>
      <c r="J54" s="87" t="str">
        <f t="shared" si="4"/>
        <v/>
      </c>
      <c r="K54" s="61"/>
      <c r="L54" s="166"/>
      <c r="M54" s="105" t="str">
        <f t="shared" si="5"/>
        <v>g</v>
      </c>
      <c r="N54" s="165"/>
      <c r="O54" s="75" t="str">
        <f t="shared" si="11"/>
        <v/>
      </c>
      <c r="P54" s="63"/>
      <c r="Q54" s="63"/>
      <c r="R54" s="82" t="str">
        <f t="shared" si="6"/>
        <v/>
      </c>
      <c r="S54" s="82" t="str">
        <f t="shared" si="7"/>
        <v/>
      </c>
      <c r="T54" s="82" t="str">
        <f t="shared" si="8"/>
        <v/>
      </c>
      <c r="U54" s="197"/>
    </row>
    <row r="55" spans="1:21" s="77" customFormat="1" ht="25.5" x14ac:dyDescent="0.25">
      <c r="A55" s="81">
        <f>IF(B55="","",COUNTA($B$18:B55))</f>
        <v>38</v>
      </c>
      <c r="B55" s="184" t="s">
        <v>1020</v>
      </c>
      <c r="C55" s="119">
        <v>400</v>
      </c>
      <c r="D55" s="110" t="s">
        <v>54</v>
      </c>
      <c r="E55" s="163">
        <v>20</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25.5" x14ac:dyDescent="0.25">
      <c r="A56" s="81">
        <f>IF(B56="","",COUNTA($B$18:B56))</f>
        <v>39</v>
      </c>
      <c r="B56" s="184" t="s">
        <v>1023</v>
      </c>
      <c r="C56" s="119">
        <v>5</v>
      </c>
      <c r="D56" s="110" t="s">
        <v>18</v>
      </c>
      <c r="E56" s="163">
        <v>10</v>
      </c>
      <c r="F56" s="74" t="s">
        <v>19</v>
      </c>
      <c r="G56" s="87" t="str">
        <f t="shared" si="3"/>
        <v/>
      </c>
      <c r="H56" s="87" t="str">
        <f t="shared" si="9"/>
        <v/>
      </c>
      <c r="I56" s="87" t="str">
        <f t="shared" si="10"/>
        <v/>
      </c>
      <c r="J56" s="87" t="str">
        <f t="shared" si="4"/>
        <v/>
      </c>
      <c r="K56" s="61"/>
      <c r="L56" s="166"/>
      <c r="M56" s="105" t="str">
        <f t="shared" si="5"/>
        <v>kg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274" t="s">
        <v>1095</v>
      </c>
      <c r="C57" s="119">
        <v>400</v>
      </c>
      <c r="D57" s="110" t="s">
        <v>54</v>
      </c>
      <c r="E57" s="163">
        <v>50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987</v>
      </c>
      <c r="C58" s="119">
        <v>100</v>
      </c>
      <c r="D58" s="110" t="s">
        <v>54</v>
      </c>
      <c r="E58" s="163">
        <v>10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988</v>
      </c>
      <c r="C59" s="119">
        <v>100</v>
      </c>
      <c r="D59" s="110" t="s">
        <v>54</v>
      </c>
      <c r="E59" s="163">
        <v>10</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989</v>
      </c>
      <c r="C60" s="119">
        <v>100</v>
      </c>
      <c r="D60" s="110" t="s">
        <v>54</v>
      </c>
      <c r="E60" s="163">
        <v>30</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990</v>
      </c>
      <c r="C61" s="119">
        <v>500</v>
      </c>
      <c r="D61" s="110" t="s">
        <v>54</v>
      </c>
      <c r="E61" s="163">
        <v>10</v>
      </c>
      <c r="F61" s="74" t="s">
        <v>19</v>
      </c>
      <c r="G61" s="87" t="str">
        <f t="shared" si="3"/>
        <v/>
      </c>
      <c r="H61" s="87" t="str">
        <f t="shared" si="9"/>
        <v/>
      </c>
      <c r="I61" s="87" t="str">
        <f t="shared" si="10"/>
        <v/>
      </c>
      <c r="J61" s="87" t="str">
        <f t="shared" si="4"/>
        <v/>
      </c>
      <c r="K61" s="61"/>
      <c r="L61" s="166"/>
      <c r="M61" s="105" t="str">
        <f t="shared" si="5"/>
        <v>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991</v>
      </c>
      <c r="C62" s="119">
        <v>1</v>
      </c>
      <c r="D62" s="110" t="s">
        <v>18</v>
      </c>
      <c r="E62" s="163">
        <v>10</v>
      </c>
      <c r="F62" s="74" t="s">
        <v>19</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992</v>
      </c>
      <c r="C63" s="119">
        <v>1</v>
      </c>
      <c r="D63" s="110" t="s">
        <v>20</v>
      </c>
      <c r="E63" s="163">
        <v>7</v>
      </c>
      <c r="F63" s="74" t="s">
        <v>19</v>
      </c>
      <c r="G63" s="87" t="str">
        <f t="shared" si="3"/>
        <v/>
      </c>
      <c r="H63" s="87" t="str">
        <f t="shared" si="9"/>
        <v/>
      </c>
      <c r="I63" s="87" t="str">
        <f t="shared" si="10"/>
        <v/>
      </c>
      <c r="J63" s="87" t="str">
        <f t="shared" si="4"/>
        <v/>
      </c>
      <c r="K63" s="61"/>
      <c r="L63" s="166"/>
      <c r="M63" s="105" t="str">
        <f t="shared" si="5"/>
        <v>l</v>
      </c>
      <c r="N63" s="165"/>
      <c r="O63" s="75" t="str">
        <f t="shared" si="11"/>
        <v/>
      </c>
      <c r="P63" s="63"/>
      <c r="Q63" s="63"/>
      <c r="R63" s="82" t="str">
        <f t="shared" si="6"/>
        <v/>
      </c>
      <c r="S63" s="82" t="str">
        <f t="shared" si="7"/>
        <v/>
      </c>
      <c r="T63" s="82" t="str">
        <f t="shared" si="8"/>
        <v/>
      </c>
      <c r="U63" s="197"/>
    </row>
    <row r="64" spans="1:21" s="77" customFormat="1" ht="25.5" x14ac:dyDescent="0.25">
      <c r="A64" s="81">
        <f>IF(B64="","",COUNTA($B$18:B64))</f>
        <v>47</v>
      </c>
      <c r="B64" s="184" t="s">
        <v>993</v>
      </c>
      <c r="C64" s="119">
        <v>300</v>
      </c>
      <c r="D64" s="110" t="s">
        <v>54</v>
      </c>
      <c r="E64" s="163">
        <v>10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994</v>
      </c>
      <c r="C65" s="119">
        <v>200</v>
      </c>
      <c r="D65" s="110" t="s">
        <v>54</v>
      </c>
      <c r="E65" s="163">
        <v>10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995</v>
      </c>
      <c r="C66" s="119">
        <v>14</v>
      </c>
      <c r="D66" s="110" t="s">
        <v>54</v>
      </c>
      <c r="E66" s="163">
        <v>3</v>
      </c>
      <c r="F66" s="74" t="s">
        <v>19</v>
      </c>
      <c r="G66" s="87" t="str">
        <f t="shared" si="3"/>
        <v/>
      </c>
      <c r="H66" s="87" t="str">
        <f t="shared" si="9"/>
        <v/>
      </c>
      <c r="I66" s="87" t="str">
        <f t="shared" si="10"/>
        <v/>
      </c>
      <c r="J66" s="87" t="str">
        <f t="shared" si="4"/>
        <v/>
      </c>
      <c r="K66" s="61"/>
      <c r="L66" s="166"/>
      <c r="M66" s="105" t="str">
        <f t="shared" si="5"/>
        <v>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996</v>
      </c>
      <c r="C67" s="119">
        <v>14</v>
      </c>
      <c r="D67" s="110" t="s">
        <v>54</v>
      </c>
      <c r="E67" s="163">
        <v>15</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997</v>
      </c>
      <c r="C68" s="119">
        <v>90</v>
      </c>
      <c r="D68" s="110" t="s">
        <v>54</v>
      </c>
      <c r="E68" s="163">
        <v>10</v>
      </c>
      <c r="F68" s="74" t="s">
        <v>19</v>
      </c>
      <c r="G68" s="87" t="str">
        <f t="shared" si="3"/>
        <v/>
      </c>
      <c r="H68" s="87" t="str">
        <f t="shared" si="9"/>
        <v/>
      </c>
      <c r="I68" s="87" t="str">
        <f t="shared" si="10"/>
        <v/>
      </c>
      <c r="J68" s="87" t="str">
        <f t="shared" si="4"/>
        <v/>
      </c>
      <c r="K68" s="61"/>
      <c r="L68" s="166"/>
      <c r="M68" s="105" t="str">
        <f t="shared" si="5"/>
        <v>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998</v>
      </c>
      <c r="C69" s="119">
        <v>90</v>
      </c>
      <c r="D69" s="110" t="s">
        <v>54</v>
      </c>
      <c r="E69" s="163">
        <v>3</v>
      </c>
      <c r="F69" s="74" t="s">
        <v>19</v>
      </c>
      <c r="G69" s="87" t="str">
        <f t="shared" si="3"/>
        <v/>
      </c>
      <c r="H69" s="87" t="str">
        <f t="shared" si="9"/>
        <v/>
      </c>
      <c r="I69" s="87" t="str">
        <f t="shared" si="10"/>
        <v/>
      </c>
      <c r="J69" s="87" t="str">
        <f t="shared" si="4"/>
        <v/>
      </c>
      <c r="K69" s="61"/>
      <c r="L69" s="166"/>
      <c r="M69" s="105" t="str">
        <f t="shared" si="5"/>
        <v>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999</v>
      </c>
      <c r="C70" s="119">
        <v>450</v>
      </c>
      <c r="D70" s="110" t="s">
        <v>54</v>
      </c>
      <c r="E70" s="163">
        <v>5</v>
      </c>
      <c r="F70" s="74" t="s">
        <v>19</v>
      </c>
      <c r="G70" s="87" t="str">
        <f t="shared" si="3"/>
        <v/>
      </c>
      <c r="H70" s="87" t="str">
        <f t="shared" si="9"/>
        <v/>
      </c>
      <c r="I70" s="87" t="str">
        <f t="shared" si="10"/>
        <v/>
      </c>
      <c r="J70" s="87" t="str">
        <f t="shared" si="4"/>
        <v/>
      </c>
      <c r="K70" s="61"/>
      <c r="L70" s="166"/>
      <c r="M70" s="105" t="str">
        <f t="shared" si="5"/>
        <v>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1000</v>
      </c>
      <c r="C71" s="119">
        <v>400</v>
      </c>
      <c r="D71" s="110" t="s">
        <v>54</v>
      </c>
      <c r="E71" s="163">
        <v>10</v>
      </c>
      <c r="F71" s="74" t="s">
        <v>19</v>
      </c>
      <c r="G71" s="87" t="str">
        <f t="shared" si="3"/>
        <v/>
      </c>
      <c r="H71" s="87" t="str">
        <f t="shared" si="9"/>
        <v/>
      </c>
      <c r="I71" s="87" t="str">
        <f t="shared" si="10"/>
        <v/>
      </c>
      <c r="J71" s="87" t="str">
        <f t="shared" si="4"/>
        <v/>
      </c>
      <c r="K71" s="61"/>
      <c r="L71" s="166"/>
      <c r="M71" s="105" t="str">
        <f t="shared" si="5"/>
        <v>g</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1001</v>
      </c>
      <c r="C72" s="119">
        <v>400</v>
      </c>
      <c r="D72" s="110" t="s">
        <v>54</v>
      </c>
      <c r="E72" s="163">
        <v>10</v>
      </c>
      <c r="F72" s="74" t="s">
        <v>19</v>
      </c>
      <c r="G72" s="87" t="str">
        <f t="shared" si="3"/>
        <v/>
      </c>
      <c r="H72" s="87" t="str">
        <f t="shared" si="9"/>
        <v/>
      </c>
      <c r="I72" s="87" t="str">
        <f t="shared" si="10"/>
        <v/>
      </c>
      <c r="J72" s="87" t="str">
        <f t="shared" si="4"/>
        <v/>
      </c>
      <c r="K72" s="61"/>
      <c r="L72" s="166"/>
      <c r="M72" s="105" t="str">
        <f t="shared" si="5"/>
        <v>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1002</v>
      </c>
      <c r="C73" s="119">
        <v>38</v>
      </c>
      <c r="D73" s="110" t="s">
        <v>54</v>
      </c>
      <c r="E73" s="163">
        <v>3</v>
      </c>
      <c r="F73" s="74" t="s">
        <v>19</v>
      </c>
      <c r="G73" s="87" t="str">
        <f t="shared" si="3"/>
        <v/>
      </c>
      <c r="H73" s="87" t="str">
        <f t="shared" si="9"/>
        <v/>
      </c>
      <c r="I73" s="87" t="str">
        <f t="shared" si="10"/>
        <v/>
      </c>
      <c r="J73" s="87" t="str">
        <f t="shared" si="4"/>
        <v/>
      </c>
      <c r="K73" s="61"/>
      <c r="L73" s="166"/>
      <c r="M73" s="105" t="str">
        <f t="shared" si="5"/>
        <v>g</v>
      </c>
      <c r="N73" s="165"/>
      <c r="O73" s="75" t="str">
        <f t="shared" si="11"/>
        <v/>
      </c>
      <c r="P73" s="63"/>
      <c r="Q73" s="63"/>
      <c r="R73" s="82" t="str">
        <f t="shared" si="6"/>
        <v/>
      </c>
      <c r="S73" s="82" t="str">
        <f t="shared" si="7"/>
        <v/>
      </c>
      <c r="T73" s="82" t="str">
        <f t="shared" si="8"/>
        <v/>
      </c>
      <c r="U73" s="197"/>
    </row>
    <row r="74" spans="1:21" s="77" customFormat="1" ht="12.75" x14ac:dyDescent="0.25">
      <c r="A74" s="81">
        <f>IF(B74="","",COUNTA($B$18:B74))</f>
        <v>57</v>
      </c>
      <c r="B74" s="184" t="s">
        <v>1003</v>
      </c>
      <c r="C74" s="119">
        <v>75</v>
      </c>
      <c r="D74" s="110" t="s">
        <v>54</v>
      </c>
      <c r="E74" s="163">
        <v>5</v>
      </c>
      <c r="F74" s="74" t="s">
        <v>19</v>
      </c>
      <c r="G74" s="87" t="str">
        <f t="shared" si="3"/>
        <v/>
      </c>
      <c r="H74" s="87" t="str">
        <f t="shared" si="9"/>
        <v/>
      </c>
      <c r="I74" s="87" t="str">
        <f t="shared" si="10"/>
        <v/>
      </c>
      <c r="J74" s="87" t="str">
        <f t="shared" si="4"/>
        <v/>
      </c>
      <c r="K74" s="61"/>
      <c r="L74" s="166"/>
      <c r="M74" s="105" t="str">
        <f t="shared" si="5"/>
        <v>g</v>
      </c>
      <c r="N74" s="165"/>
      <c r="O74" s="75" t="str">
        <f t="shared" si="11"/>
        <v/>
      </c>
      <c r="P74" s="63"/>
      <c r="Q74" s="63"/>
      <c r="R74" s="82" t="str">
        <f t="shared" si="6"/>
        <v/>
      </c>
      <c r="S74" s="82" t="str">
        <f t="shared" si="7"/>
        <v/>
      </c>
      <c r="T74" s="82" t="str">
        <f t="shared" si="8"/>
        <v/>
      </c>
      <c r="U74" s="197"/>
    </row>
    <row r="75" spans="1:21" s="77" customFormat="1" ht="12.75" x14ac:dyDescent="0.25">
      <c r="A75" s="81">
        <f>IF(B75="","",COUNTA($B$18:B75))</f>
        <v>58</v>
      </c>
      <c r="B75" s="184" t="s">
        <v>1096</v>
      </c>
      <c r="C75" s="119">
        <v>200</v>
      </c>
      <c r="D75" s="110" t="s">
        <v>54</v>
      </c>
      <c r="E75" s="163">
        <v>10</v>
      </c>
      <c r="F75" s="74" t="s">
        <v>19</v>
      </c>
      <c r="G75" s="87" t="str">
        <f t="shared" si="3"/>
        <v/>
      </c>
      <c r="H75" s="87" t="str">
        <f t="shared" si="9"/>
        <v/>
      </c>
      <c r="I75" s="87" t="str">
        <f t="shared" si="10"/>
        <v/>
      </c>
      <c r="J75" s="87" t="str">
        <f t="shared" si="4"/>
        <v/>
      </c>
      <c r="K75" s="61"/>
      <c r="L75" s="166"/>
      <c r="M75" s="105" t="str">
        <f t="shared" si="5"/>
        <v>g</v>
      </c>
      <c r="N75" s="165"/>
      <c r="O75" s="75" t="str">
        <f t="shared" si="11"/>
        <v/>
      </c>
      <c r="P75" s="63"/>
      <c r="Q75" s="63"/>
      <c r="R75" s="82" t="str">
        <f t="shared" si="6"/>
        <v/>
      </c>
      <c r="S75" s="82" t="str">
        <f t="shared" si="7"/>
        <v/>
      </c>
      <c r="T75" s="82" t="str">
        <f t="shared" si="8"/>
        <v/>
      </c>
      <c r="U75" s="197"/>
    </row>
    <row r="76" spans="1:21" s="77" customFormat="1" ht="12.75" x14ac:dyDescent="0.25">
      <c r="A76" s="81">
        <f>IF(B76="","",COUNTA($B$18:B76))</f>
        <v>59</v>
      </c>
      <c r="B76" s="184" t="s">
        <v>1004</v>
      </c>
      <c r="C76" s="119">
        <v>382</v>
      </c>
      <c r="D76" s="110" t="s">
        <v>54</v>
      </c>
      <c r="E76" s="163">
        <v>5</v>
      </c>
      <c r="F76" s="74" t="s">
        <v>19</v>
      </c>
      <c r="G76" s="87" t="str">
        <f t="shared" si="3"/>
        <v/>
      </c>
      <c r="H76" s="87" t="str">
        <f t="shared" si="9"/>
        <v/>
      </c>
      <c r="I76" s="87" t="str">
        <f t="shared" si="10"/>
        <v/>
      </c>
      <c r="J76" s="87" t="str">
        <f t="shared" si="4"/>
        <v/>
      </c>
      <c r="K76" s="61"/>
      <c r="L76" s="166"/>
      <c r="M76" s="105" t="str">
        <f t="shared" si="5"/>
        <v>g</v>
      </c>
      <c r="N76" s="165"/>
      <c r="O76" s="75" t="str">
        <f t="shared" si="11"/>
        <v/>
      </c>
      <c r="P76" s="63"/>
      <c r="Q76" s="63"/>
      <c r="R76" s="82" t="str">
        <f t="shared" si="6"/>
        <v/>
      </c>
      <c r="S76" s="82" t="str">
        <f t="shared" si="7"/>
        <v/>
      </c>
      <c r="T76" s="82" t="str">
        <f t="shared" si="8"/>
        <v/>
      </c>
      <c r="U76" s="197"/>
    </row>
    <row r="77" spans="1:21" s="77" customFormat="1" ht="12.75" x14ac:dyDescent="0.25">
      <c r="A77" s="81">
        <f>IF(B77="","",COUNTA($B$18:B77))</f>
        <v>60</v>
      </c>
      <c r="B77" s="184" t="s">
        <v>1005</v>
      </c>
      <c r="C77" s="119">
        <v>92</v>
      </c>
      <c r="D77" s="110" t="s">
        <v>54</v>
      </c>
      <c r="E77" s="163">
        <v>10</v>
      </c>
      <c r="F77" s="74" t="s">
        <v>19</v>
      </c>
      <c r="G77" s="87" t="str">
        <f t="shared" si="3"/>
        <v/>
      </c>
      <c r="H77" s="87" t="str">
        <f t="shared" si="9"/>
        <v/>
      </c>
      <c r="I77" s="87" t="str">
        <f t="shared" si="10"/>
        <v/>
      </c>
      <c r="J77" s="87" t="str">
        <f t="shared" si="4"/>
        <v/>
      </c>
      <c r="K77" s="61"/>
      <c r="L77" s="166"/>
      <c r="M77" s="105" t="str">
        <f t="shared" si="5"/>
        <v>g</v>
      </c>
      <c r="N77" s="165"/>
      <c r="O77" s="75" t="str">
        <f t="shared" si="11"/>
        <v/>
      </c>
      <c r="P77" s="63"/>
      <c r="Q77" s="63"/>
      <c r="R77" s="82" t="str">
        <f t="shared" si="6"/>
        <v/>
      </c>
      <c r="S77" s="82" t="str">
        <f t="shared" si="7"/>
        <v/>
      </c>
      <c r="T77" s="82" t="str">
        <f t="shared" si="8"/>
        <v/>
      </c>
      <c r="U77" s="197"/>
    </row>
    <row r="78" spans="1:21" s="77" customFormat="1" ht="12.75" x14ac:dyDescent="0.25">
      <c r="A78" s="81">
        <f>IF(B78="","",COUNTA($B$18:B78))</f>
        <v>61</v>
      </c>
      <c r="B78" s="184" t="s">
        <v>1006</v>
      </c>
      <c r="C78" s="119">
        <v>45</v>
      </c>
      <c r="D78" s="110" t="s">
        <v>54</v>
      </c>
      <c r="E78" s="163">
        <v>5</v>
      </c>
      <c r="F78" s="74" t="s">
        <v>19</v>
      </c>
      <c r="G78" s="87" t="str">
        <f t="shared" si="3"/>
        <v/>
      </c>
      <c r="H78" s="87" t="str">
        <f t="shared" si="9"/>
        <v/>
      </c>
      <c r="I78" s="87" t="str">
        <f t="shared" si="10"/>
        <v/>
      </c>
      <c r="J78" s="87" t="str">
        <f t="shared" si="4"/>
        <v/>
      </c>
      <c r="K78" s="61"/>
      <c r="L78" s="166"/>
      <c r="M78" s="105" t="str">
        <f t="shared" si="5"/>
        <v>g</v>
      </c>
      <c r="N78" s="165"/>
      <c r="O78" s="75" t="str">
        <f t="shared" si="11"/>
        <v/>
      </c>
      <c r="P78" s="63"/>
      <c r="Q78" s="63"/>
      <c r="R78" s="82" t="str">
        <f t="shared" si="6"/>
        <v/>
      </c>
      <c r="S78" s="82" t="str">
        <f t="shared" si="7"/>
        <v/>
      </c>
      <c r="T78" s="82" t="str">
        <f t="shared" si="8"/>
        <v/>
      </c>
      <c r="U78" s="197"/>
    </row>
    <row r="79" spans="1:21" s="77" customFormat="1" ht="12.75" x14ac:dyDescent="0.25">
      <c r="A79" s="81">
        <f>IF(B79="","",COUNTA($B$18:B79))</f>
        <v>62</v>
      </c>
      <c r="B79" s="184" t="s">
        <v>1097</v>
      </c>
      <c r="C79" s="119">
        <v>1000</v>
      </c>
      <c r="D79" s="110" t="s">
        <v>54</v>
      </c>
      <c r="E79" s="163">
        <v>80</v>
      </c>
      <c r="F79" s="74" t="s">
        <v>19</v>
      </c>
      <c r="G79" s="87" t="str">
        <f t="shared" si="3"/>
        <v/>
      </c>
      <c r="H79" s="87" t="str">
        <f t="shared" si="9"/>
        <v/>
      </c>
      <c r="I79" s="87" t="str">
        <f t="shared" si="10"/>
        <v/>
      </c>
      <c r="J79" s="87" t="str">
        <f t="shared" si="4"/>
        <v/>
      </c>
      <c r="K79" s="61"/>
      <c r="L79" s="166"/>
      <c r="M79" s="105" t="str">
        <f t="shared" si="5"/>
        <v>g</v>
      </c>
      <c r="N79" s="165"/>
      <c r="O79" s="75" t="str">
        <f t="shared" si="11"/>
        <v/>
      </c>
      <c r="P79" s="63"/>
      <c r="Q79" s="63"/>
      <c r="R79" s="82" t="str">
        <f t="shared" si="6"/>
        <v/>
      </c>
      <c r="S79" s="82" t="str">
        <f t="shared" si="7"/>
        <v/>
      </c>
      <c r="T79" s="82" t="str">
        <f t="shared" si="8"/>
        <v/>
      </c>
      <c r="U79" s="197"/>
    </row>
    <row r="80" spans="1:21" s="77" customFormat="1" ht="12.75" x14ac:dyDescent="0.25">
      <c r="A80" s="81">
        <f>IF(B80="","",COUNTA($B$18:B80))</f>
        <v>63</v>
      </c>
      <c r="B80" s="184" t="s">
        <v>1007</v>
      </c>
      <c r="C80" s="119">
        <v>382</v>
      </c>
      <c r="D80" s="110" t="s">
        <v>54</v>
      </c>
      <c r="E80" s="163">
        <v>2</v>
      </c>
      <c r="F80" s="74" t="s">
        <v>19</v>
      </c>
      <c r="G80" s="87" t="str">
        <f t="shared" si="3"/>
        <v/>
      </c>
      <c r="H80" s="87" t="str">
        <f t="shared" si="9"/>
        <v/>
      </c>
      <c r="I80" s="87" t="str">
        <f t="shared" si="10"/>
        <v/>
      </c>
      <c r="J80" s="87" t="str">
        <f t="shared" si="4"/>
        <v/>
      </c>
      <c r="K80" s="61"/>
      <c r="L80" s="166"/>
      <c r="M80" s="105" t="str">
        <f t="shared" si="5"/>
        <v>g</v>
      </c>
      <c r="N80" s="165"/>
      <c r="O80" s="75" t="str">
        <f t="shared" si="11"/>
        <v/>
      </c>
      <c r="P80" s="63"/>
      <c r="Q80" s="63"/>
      <c r="R80" s="82" t="str">
        <f t="shared" si="6"/>
        <v/>
      </c>
      <c r="S80" s="82" t="str">
        <f t="shared" si="7"/>
        <v/>
      </c>
      <c r="T80" s="82" t="str">
        <f t="shared" si="8"/>
        <v/>
      </c>
      <c r="U80" s="197"/>
    </row>
    <row r="81" spans="1:21" s="77" customFormat="1" ht="12.75" x14ac:dyDescent="0.25">
      <c r="A81" s="81">
        <f>IF(B81="","",COUNTA($B$18:B81))</f>
        <v>64</v>
      </c>
      <c r="B81" s="184" t="s">
        <v>1008</v>
      </c>
      <c r="C81" s="119">
        <v>162</v>
      </c>
      <c r="D81" s="110" t="s">
        <v>54</v>
      </c>
      <c r="E81" s="163">
        <v>5</v>
      </c>
      <c r="F81" s="74" t="s">
        <v>19</v>
      </c>
      <c r="G81" s="87" t="str">
        <f t="shared" si="3"/>
        <v/>
      </c>
      <c r="H81" s="87" t="str">
        <f t="shared" si="9"/>
        <v/>
      </c>
      <c r="I81" s="87" t="str">
        <f t="shared" si="10"/>
        <v/>
      </c>
      <c r="J81" s="87" t="str">
        <f t="shared" si="4"/>
        <v/>
      </c>
      <c r="K81" s="61"/>
      <c r="L81" s="166"/>
      <c r="M81" s="105" t="str">
        <f t="shared" si="5"/>
        <v>g</v>
      </c>
      <c r="N81" s="165"/>
      <c r="O81" s="75" t="str">
        <f t="shared" si="11"/>
        <v/>
      </c>
      <c r="P81" s="63"/>
      <c r="Q81" s="63"/>
      <c r="R81" s="82" t="str">
        <f t="shared" si="6"/>
        <v/>
      </c>
      <c r="S81" s="82" t="str">
        <f t="shared" si="7"/>
        <v/>
      </c>
      <c r="T81" s="82" t="str">
        <f t="shared" si="8"/>
        <v/>
      </c>
      <c r="U81" s="197"/>
    </row>
    <row r="82" spans="1:21" s="77" customFormat="1" ht="12.75" x14ac:dyDescent="0.25">
      <c r="A82" s="81">
        <f>IF(B82="","",COUNTA($B$18:B82))</f>
        <v>65</v>
      </c>
      <c r="B82" s="184" t="s">
        <v>1009</v>
      </c>
      <c r="C82" s="119">
        <v>50</v>
      </c>
      <c r="D82" s="110" t="s">
        <v>54</v>
      </c>
      <c r="E82" s="163">
        <v>5</v>
      </c>
      <c r="F82" s="74" t="s">
        <v>19</v>
      </c>
      <c r="G82" s="87" t="str">
        <f t="shared" si="3"/>
        <v/>
      </c>
      <c r="H82" s="87" t="str">
        <f t="shared" ref="H82:H113" si="12">IF(G82="","",IF(U82="X",G82*(1+DDV_2),G82*(1+DDV_1)))</f>
        <v/>
      </c>
      <c r="I82" s="87" t="str">
        <f t="shared" ref="I82:I113" si="13">IF(OR(E82="",G82=""),"",E82*G82)</f>
        <v/>
      </c>
      <c r="J82" s="87" t="str">
        <f t="shared" si="4"/>
        <v/>
      </c>
      <c r="K82" s="61"/>
      <c r="L82" s="166"/>
      <c r="M82" s="105" t="str">
        <f t="shared" si="5"/>
        <v>g</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x14ac:dyDescent="0.25">
      <c r="A83" s="81">
        <f>IF(B83="","",COUNTA($B$18:B83))</f>
        <v>66</v>
      </c>
      <c r="B83" s="184" t="s">
        <v>1098</v>
      </c>
      <c r="C83" s="119">
        <v>40</v>
      </c>
      <c r="D83" s="110" t="s">
        <v>54</v>
      </c>
      <c r="E83" s="163">
        <v>2</v>
      </c>
      <c r="F83" s="74" t="s">
        <v>19</v>
      </c>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g</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x14ac:dyDescent="0.25">
      <c r="A84" s="81">
        <f>IF(B84="","",COUNTA($B$18:B84))</f>
        <v>67</v>
      </c>
      <c r="B84" s="184" t="s">
        <v>1099</v>
      </c>
      <c r="C84" s="119">
        <v>15</v>
      </c>
      <c r="D84" s="110" t="s">
        <v>54</v>
      </c>
      <c r="E84" s="163">
        <v>3</v>
      </c>
      <c r="F84" s="74" t="s">
        <v>19</v>
      </c>
      <c r="G84" s="87" t="str">
        <f t="shared" si="15"/>
        <v/>
      </c>
      <c r="H84" s="87" t="str">
        <f t="shared" si="12"/>
        <v/>
      </c>
      <c r="I84" s="87" t="str">
        <f t="shared" si="13"/>
        <v/>
      </c>
      <c r="J84" s="87" t="str">
        <f t="shared" si="16"/>
        <v/>
      </c>
      <c r="K84" s="61"/>
      <c r="L84" s="166"/>
      <c r="M84" s="105" t="str">
        <f t="shared" si="17"/>
        <v>g</v>
      </c>
      <c r="N84" s="165"/>
      <c r="O84" s="75" t="str">
        <f t="shared" si="14"/>
        <v/>
      </c>
      <c r="P84" s="63"/>
      <c r="Q84" s="63"/>
      <c r="R84" s="82" t="str">
        <f t="shared" si="18"/>
        <v/>
      </c>
      <c r="S84" s="82" t="str">
        <f t="shared" si="19"/>
        <v/>
      </c>
      <c r="T84" s="82" t="str">
        <f t="shared" si="20"/>
        <v/>
      </c>
      <c r="U84" s="197"/>
    </row>
    <row r="85" spans="1:21" s="77" customFormat="1" ht="12.75" x14ac:dyDescent="0.25">
      <c r="A85" s="81">
        <f>IF(B85="","",COUNTA($B$18:B85))</f>
        <v>68</v>
      </c>
      <c r="B85" s="184" t="s">
        <v>1010</v>
      </c>
      <c r="C85" s="119">
        <v>12</v>
      </c>
      <c r="D85" s="110" t="s">
        <v>54</v>
      </c>
      <c r="E85" s="163">
        <v>10</v>
      </c>
      <c r="F85" s="74" t="s">
        <v>19</v>
      </c>
      <c r="G85" s="87" t="str">
        <f t="shared" si="15"/>
        <v/>
      </c>
      <c r="H85" s="87" t="str">
        <f t="shared" si="12"/>
        <v/>
      </c>
      <c r="I85" s="87" t="str">
        <f t="shared" si="13"/>
        <v/>
      </c>
      <c r="J85" s="87" t="str">
        <f t="shared" si="16"/>
        <v/>
      </c>
      <c r="K85" s="61"/>
      <c r="L85" s="166"/>
      <c r="M85" s="105" t="str">
        <f t="shared" si="17"/>
        <v>g</v>
      </c>
      <c r="N85" s="165"/>
      <c r="O85" s="75" t="str">
        <f t="shared" si="14"/>
        <v/>
      </c>
      <c r="P85" s="63"/>
      <c r="Q85" s="63"/>
      <c r="R85" s="82" t="str">
        <f t="shared" si="18"/>
        <v/>
      </c>
      <c r="S85" s="82" t="str">
        <f t="shared" si="19"/>
        <v/>
      </c>
      <c r="T85" s="82" t="str">
        <f t="shared" si="20"/>
        <v/>
      </c>
      <c r="U85" s="197"/>
    </row>
    <row r="86" spans="1:21" s="77" customFormat="1" ht="12.75" x14ac:dyDescent="0.25">
      <c r="A86" s="81">
        <f>IF(B86="","",COUNTA($B$18:B86))</f>
        <v>69</v>
      </c>
      <c r="B86" s="184" t="s">
        <v>1011</v>
      </c>
      <c r="C86" s="119">
        <v>10</v>
      </c>
      <c r="D86" s="110" t="s">
        <v>54</v>
      </c>
      <c r="E86" s="163">
        <v>3</v>
      </c>
      <c r="F86" s="74" t="s">
        <v>19</v>
      </c>
      <c r="G86" s="87" t="str">
        <f t="shared" si="15"/>
        <v/>
      </c>
      <c r="H86" s="87" t="str">
        <f t="shared" si="12"/>
        <v/>
      </c>
      <c r="I86" s="87" t="str">
        <f t="shared" si="13"/>
        <v/>
      </c>
      <c r="J86" s="87" t="str">
        <f t="shared" si="16"/>
        <v/>
      </c>
      <c r="K86" s="61"/>
      <c r="L86" s="166"/>
      <c r="M86" s="105" t="str">
        <f t="shared" si="17"/>
        <v>g</v>
      </c>
      <c r="N86" s="165"/>
      <c r="O86" s="75" t="str">
        <f t="shared" si="14"/>
        <v/>
      </c>
      <c r="P86" s="63"/>
      <c r="Q86" s="63"/>
      <c r="R86" s="82" t="str">
        <f t="shared" si="18"/>
        <v/>
      </c>
      <c r="S86" s="82" t="str">
        <f t="shared" si="19"/>
        <v/>
      </c>
      <c r="T86" s="82" t="str">
        <f t="shared" si="20"/>
        <v/>
      </c>
      <c r="U86" s="197"/>
    </row>
    <row r="87" spans="1:21" s="77" customFormat="1" ht="12.75" x14ac:dyDescent="0.25">
      <c r="A87" s="81">
        <f>IF(B87="","",COUNTA($B$18:B87))</f>
        <v>70</v>
      </c>
      <c r="B87" s="184" t="s">
        <v>1012</v>
      </c>
      <c r="C87" s="119">
        <v>20</v>
      </c>
      <c r="D87" s="110" t="s">
        <v>54</v>
      </c>
      <c r="E87" s="163">
        <v>5</v>
      </c>
      <c r="F87" s="74" t="s">
        <v>19</v>
      </c>
      <c r="G87" s="87" t="str">
        <f t="shared" si="15"/>
        <v/>
      </c>
      <c r="H87" s="87" t="str">
        <f t="shared" si="12"/>
        <v/>
      </c>
      <c r="I87" s="87" t="str">
        <f t="shared" si="13"/>
        <v/>
      </c>
      <c r="J87" s="87" t="str">
        <f t="shared" si="16"/>
        <v/>
      </c>
      <c r="K87" s="61"/>
      <c r="L87" s="166"/>
      <c r="M87" s="105" t="str">
        <f t="shared" si="17"/>
        <v>g</v>
      </c>
      <c r="N87" s="165"/>
      <c r="O87" s="75" t="str">
        <f t="shared" si="14"/>
        <v/>
      </c>
      <c r="P87" s="63"/>
      <c r="Q87" s="63"/>
      <c r="R87" s="82" t="str">
        <f t="shared" si="18"/>
        <v/>
      </c>
      <c r="S87" s="82" t="str">
        <f t="shared" si="19"/>
        <v/>
      </c>
      <c r="T87" s="82" t="str">
        <f t="shared" si="20"/>
        <v/>
      </c>
      <c r="U87" s="197" t="s">
        <v>880</v>
      </c>
    </row>
    <row r="88" spans="1:21" s="77" customFormat="1" ht="12.75" x14ac:dyDescent="0.25">
      <c r="A88" s="81">
        <f>IF(B88="","",COUNTA($B$18:B88))</f>
        <v>71</v>
      </c>
      <c r="B88" s="184" t="s">
        <v>1100</v>
      </c>
      <c r="C88" s="119">
        <v>10</v>
      </c>
      <c r="D88" s="110" t="s">
        <v>54</v>
      </c>
      <c r="E88" s="163">
        <v>3</v>
      </c>
      <c r="F88" s="74" t="s">
        <v>19</v>
      </c>
      <c r="G88" s="87" t="str">
        <f t="shared" si="15"/>
        <v/>
      </c>
      <c r="H88" s="87" t="str">
        <f t="shared" si="12"/>
        <v/>
      </c>
      <c r="I88" s="87" t="str">
        <f t="shared" si="13"/>
        <v/>
      </c>
      <c r="J88" s="87" t="str">
        <f t="shared" si="16"/>
        <v/>
      </c>
      <c r="K88" s="61"/>
      <c r="L88" s="166"/>
      <c r="M88" s="105" t="str">
        <f t="shared" si="17"/>
        <v>g</v>
      </c>
      <c r="N88" s="165"/>
      <c r="O88" s="75" t="str">
        <f t="shared" si="14"/>
        <v/>
      </c>
      <c r="P88" s="63"/>
      <c r="Q88" s="63"/>
      <c r="R88" s="82" t="str">
        <f t="shared" si="18"/>
        <v/>
      </c>
      <c r="S88" s="82" t="str">
        <f t="shared" si="19"/>
        <v/>
      </c>
      <c r="T88" s="82" t="str">
        <f t="shared" si="20"/>
        <v/>
      </c>
      <c r="U88" s="197" t="s">
        <v>880</v>
      </c>
    </row>
    <row r="89" spans="1:21" s="77" customFormat="1" ht="12.75" x14ac:dyDescent="0.25">
      <c r="A89" s="81">
        <f>IF(B89="","",COUNTA($B$18:B89))</f>
        <v>72</v>
      </c>
      <c r="B89" s="184" t="s">
        <v>1013</v>
      </c>
      <c r="C89" s="119">
        <v>1.5</v>
      </c>
      <c r="D89" s="110" t="s">
        <v>20</v>
      </c>
      <c r="E89" s="163">
        <v>50</v>
      </c>
      <c r="F89" s="74" t="s">
        <v>19</v>
      </c>
      <c r="G89" s="87" t="str">
        <f t="shared" si="15"/>
        <v/>
      </c>
      <c r="H89" s="87" t="str">
        <f t="shared" si="12"/>
        <v/>
      </c>
      <c r="I89" s="87" t="str">
        <f t="shared" si="13"/>
        <v/>
      </c>
      <c r="J89" s="87" t="str">
        <f t="shared" si="16"/>
        <v/>
      </c>
      <c r="K89" s="61"/>
      <c r="L89" s="166"/>
      <c r="M89" s="105" t="str">
        <f t="shared" si="17"/>
        <v>l</v>
      </c>
      <c r="N89" s="165"/>
      <c r="O89" s="75" t="str">
        <f t="shared" si="14"/>
        <v/>
      </c>
      <c r="P89" s="63"/>
      <c r="Q89" s="63"/>
      <c r="R89" s="82" t="str">
        <f t="shared" si="18"/>
        <v/>
      </c>
      <c r="S89" s="82" t="str">
        <f t="shared" si="19"/>
        <v/>
      </c>
      <c r="T89" s="82" t="str">
        <f t="shared" si="20"/>
        <v/>
      </c>
      <c r="U89" s="197"/>
    </row>
    <row r="90" spans="1:21" s="77" customFormat="1" ht="12.75" x14ac:dyDescent="0.25">
      <c r="A90" s="81">
        <f>IF(B90="","",COUNTA($B$18:B90))</f>
        <v>73</v>
      </c>
      <c r="B90" s="184" t="s">
        <v>1014</v>
      </c>
      <c r="C90" s="119">
        <v>1.5</v>
      </c>
      <c r="D90" s="110" t="s">
        <v>20</v>
      </c>
      <c r="E90" s="163">
        <v>20</v>
      </c>
      <c r="F90" s="74" t="s">
        <v>19</v>
      </c>
      <c r="G90" s="87" t="str">
        <f t="shared" si="15"/>
        <v/>
      </c>
      <c r="H90" s="87" t="str">
        <f t="shared" si="12"/>
        <v/>
      </c>
      <c r="I90" s="87" t="str">
        <f t="shared" si="13"/>
        <v/>
      </c>
      <c r="J90" s="87" t="str">
        <f t="shared" si="16"/>
        <v/>
      </c>
      <c r="K90" s="61"/>
      <c r="L90" s="166"/>
      <c r="M90" s="105" t="str">
        <f t="shared" si="17"/>
        <v>l</v>
      </c>
      <c r="N90" s="165"/>
      <c r="O90" s="75" t="str">
        <f t="shared" si="14"/>
        <v/>
      </c>
      <c r="P90" s="63"/>
      <c r="Q90" s="63"/>
      <c r="R90" s="82" t="str">
        <f t="shared" si="18"/>
        <v/>
      </c>
      <c r="S90" s="82" t="str">
        <f t="shared" si="19"/>
        <v/>
      </c>
      <c r="T90" s="82" t="str">
        <f t="shared" si="20"/>
        <v/>
      </c>
      <c r="U90" s="197"/>
    </row>
    <row r="91" spans="1:21" s="77" customFormat="1" ht="12.75" x14ac:dyDescent="0.25">
      <c r="A91" s="81">
        <f>IF(B91="","",COUNTA($B$18:B91))</f>
        <v>74</v>
      </c>
      <c r="B91" s="184" t="s">
        <v>1015</v>
      </c>
      <c r="C91" s="119">
        <v>0.5</v>
      </c>
      <c r="D91" s="110" t="s">
        <v>20</v>
      </c>
      <c r="E91" s="163">
        <v>5000</v>
      </c>
      <c r="F91" s="74" t="s">
        <v>19</v>
      </c>
      <c r="G91" s="87" t="str">
        <f t="shared" si="15"/>
        <v/>
      </c>
      <c r="H91" s="87" t="str">
        <f t="shared" si="12"/>
        <v/>
      </c>
      <c r="I91" s="87" t="str">
        <f t="shared" si="13"/>
        <v/>
      </c>
      <c r="J91" s="87" t="str">
        <f t="shared" si="16"/>
        <v/>
      </c>
      <c r="K91" s="61"/>
      <c r="L91" s="166"/>
      <c r="M91" s="105" t="str">
        <f t="shared" si="17"/>
        <v>l</v>
      </c>
      <c r="N91" s="165"/>
      <c r="O91" s="75" t="str">
        <f t="shared" si="14"/>
        <v/>
      </c>
      <c r="P91" s="63"/>
      <c r="Q91" s="63"/>
      <c r="R91" s="82" t="str">
        <f t="shared" si="18"/>
        <v/>
      </c>
      <c r="S91" s="82" t="str">
        <f t="shared" si="19"/>
        <v/>
      </c>
      <c r="T91" s="82" t="str">
        <f t="shared" si="20"/>
        <v/>
      </c>
      <c r="U91" s="197"/>
    </row>
    <row r="92" spans="1:21" s="77" customFormat="1" ht="12.75" x14ac:dyDescent="0.25">
      <c r="A92" s="81">
        <f>IF(B92="","",COUNTA($B$18:B92))</f>
        <v>75</v>
      </c>
      <c r="B92" s="184" t="s">
        <v>1016</v>
      </c>
      <c r="C92" s="119">
        <v>900</v>
      </c>
      <c r="D92" s="110" t="s">
        <v>54</v>
      </c>
      <c r="E92" s="163">
        <v>10</v>
      </c>
      <c r="F92" s="74" t="s">
        <v>19</v>
      </c>
      <c r="G92" s="87" t="str">
        <f t="shared" si="15"/>
        <v/>
      </c>
      <c r="H92" s="87" t="str">
        <f t="shared" si="12"/>
        <v/>
      </c>
      <c r="I92" s="87" t="str">
        <f t="shared" si="13"/>
        <v/>
      </c>
      <c r="J92" s="87" t="str">
        <f t="shared" si="16"/>
        <v/>
      </c>
      <c r="K92" s="61"/>
      <c r="L92" s="166"/>
      <c r="M92" s="105" t="str">
        <f t="shared" si="17"/>
        <v>g</v>
      </c>
      <c r="N92" s="165"/>
      <c r="O92" s="75" t="str">
        <f t="shared" si="14"/>
        <v/>
      </c>
      <c r="P92" s="63"/>
      <c r="Q92" s="63"/>
      <c r="R92" s="82" t="str">
        <f t="shared" si="18"/>
        <v/>
      </c>
      <c r="S92" s="82" t="str">
        <f t="shared" si="19"/>
        <v/>
      </c>
      <c r="T92" s="82" t="str">
        <f t="shared" si="20"/>
        <v/>
      </c>
      <c r="U92" s="197"/>
    </row>
    <row r="93" spans="1:21" s="77" customFormat="1" ht="12.75" x14ac:dyDescent="0.25">
      <c r="A93" s="81">
        <f>IF(B93="","",COUNTA($B$18:B93))</f>
        <v>76</v>
      </c>
      <c r="B93" s="184" t="s">
        <v>1024</v>
      </c>
      <c r="C93" s="119">
        <v>900</v>
      </c>
      <c r="D93" s="110" t="s">
        <v>54</v>
      </c>
      <c r="E93" s="163">
        <v>10</v>
      </c>
      <c r="F93" s="74" t="s">
        <v>19</v>
      </c>
      <c r="G93" s="87" t="str">
        <f t="shared" si="15"/>
        <v/>
      </c>
      <c r="H93" s="87" t="str">
        <f t="shared" si="12"/>
        <v/>
      </c>
      <c r="I93" s="87" t="str">
        <f t="shared" si="13"/>
        <v/>
      </c>
      <c r="J93" s="87" t="str">
        <f t="shared" si="16"/>
        <v/>
      </c>
      <c r="K93" s="61"/>
      <c r="L93" s="166"/>
      <c r="M93" s="105" t="str">
        <f t="shared" si="17"/>
        <v>g</v>
      </c>
      <c r="N93" s="165"/>
      <c r="O93" s="75" t="str">
        <f t="shared" si="14"/>
        <v/>
      </c>
      <c r="P93" s="63"/>
      <c r="Q93" s="63"/>
      <c r="R93" s="82" t="str">
        <f t="shared" si="18"/>
        <v/>
      </c>
      <c r="S93" s="82" t="str">
        <f t="shared" si="19"/>
        <v/>
      </c>
      <c r="T93" s="82" t="str">
        <f t="shared" si="20"/>
        <v/>
      </c>
      <c r="U93" s="197"/>
    </row>
    <row r="94" spans="1:21" s="77" customFormat="1" ht="12.75" x14ac:dyDescent="0.25">
      <c r="A94" s="81">
        <f>IF(B94="","",COUNTA($B$18:B94))</f>
        <v>77</v>
      </c>
      <c r="B94" s="184" t="s">
        <v>1017</v>
      </c>
      <c r="C94" s="119">
        <v>900</v>
      </c>
      <c r="D94" s="110" t="s">
        <v>54</v>
      </c>
      <c r="E94" s="163">
        <v>10</v>
      </c>
      <c r="F94" s="74" t="s">
        <v>19</v>
      </c>
      <c r="G94" s="87" t="str">
        <f t="shared" si="15"/>
        <v/>
      </c>
      <c r="H94" s="87" t="str">
        <f t="shared" si="12"/>
        <v/>
      </c>
      <c r="I94" s="87" t="str">
        <f t="shared" si="13"/>
        <v/>
      </c>
      <c r="J94" s="87" t="str">
        <f t="shared" si="16"/>
        <v/>
      </c>
      <c r="K94" s="61"/>
      <c r="L94" s="166"/>
      <c r="M94" s="105" t="str">
        <f t="shared" si="17"/>
        <v>g</v>
      </c>
      <c r="N94" s="165"/>
      <c r="O94" s="75" t="str">
        <f t="shared" si="14"/>
        <v/>
      </c>
      <c r="P94" s="63"/>
      <c r="Q94" s="63"/>
      <c r="R94" s="82" t="str">
        <f t="shared" si="18"/>
        <v/>
      </c>
      <c r="S94" s="82" t="str">
        <f t="shared" si="19"/>
        <v/>
      </c>
      <c r="T94" s="82" t="str">
        <f t="shared" si="20"/>
        <v/>
      </c>
      <c r="U94" s="197"/>
    </row>
    <row r="95" spans="1:21" s="77" customFormat="1" ht="12.75" x14ac:dyDescent="0.25">
      <c r="A95" s="81">
        <f>IF(B95="","",COUNTA($B$18:B95))</f>
        <v>78</v>
      </c>
      <c r="B95" s="184" t="s">
        <v>1018</v>
      </c>
      <c r="C95" s="119">
        <v>900</v>
      </c>
      <c r="D95" s="110" t="s">
        <v>54</v>
      </c>
      <c r="E95" s="163">
        <v>10</v>
      </c>
      <c r="F95" s="74" t="s">
        <v>19</v>
      </c>
      <c r="G95" s="87" t="str">
        <f t="shared" si="15"/>
        <v/>
      </c>
      <c r="H95" s="87" t="str">
        <f t="shared" si="12"/>
        <v/>
      </c>
      <c r="I95" s="87" t="str">
        <f t="shared" si="13"/>
        <v/>
      </c>
      <c r="J95" s="87" t="str">
        <f t="shared" si="16"/>
        <v/>
      </c>
      <c r="K95" s="61"/>
      <c r="L95" s="166"/>
      <c r="M95" s="105" t="str">
        <f t="shared" si="17"/>
        <v>g</v>
      </c>
      <c r="N95" s="165"/>
      <c r="O95" s="75" t="str">
        <f t="shared" si="14"/>
        <v/>
      </c>
      <c r="P95" s="63"/>
      <c r="Q95" s="63"/>
      <c r="R95" s="82" t="str">
        <f t="shared" si="18"/>
        <v/>
      </c>
      <c r="S95" s="82" t="str">
        <f t="shared" si="19"/>
        <v/>
      </c>
      <c r="T95" s="82" t="str">
        <f t="shared" si="20"/>
        <v/>
      </c>
      <c r="U95" s="197"/>
    </row>
    <row r="96" spans="1:21" s="77" customFormat="1" ht="12.75" x14ac:dyDescent="0.25">
      <c r="A96" s="81">
        <f>IF(B96="","",COUNTA($B$18:B96))</f>
        <v>79</v>
      </c>
      <c r="B96" s="281" t="s">
        <v>1019</v>
      </c>
      <c r="C96" s="280">
        <v>20</v>
      </c>
      <c r="D96" s="110" t="s">
        <v>54</v>
      </c>
      <c r="E96" s="163">
        <v>1200</v>
      </c>
      <c r="F96" s="74" t="s">
        <v>19</v>
      </c>
      <c r="G96" s="87" t="str">
        <f>IF(AND(L96&gt;0,N96&gt;0),N96/L96*C96,"")</f>
        <v/>
      </c>
      <c r="H96" s="87" t="str">
        <f t="shared" si="12"/>
        <v/>
      </c>
      <c r="I96" s="87" t="str">
        <f t="shared" si="13"/>
        <v/>
      </c>
      <c r="J96" s="87" t="str">
        <f t="shared" si="16"/>
        <v/>
      </c>
      <c r="K96" s="61"/>
      <c r="L96" s="166"/>
      <c r="M96" s="105" t="str">
        <f t="shared" si="17"/>
        <v>g</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79</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4">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99</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lMem2vKA4GeTeRNY86fjRIqdlS7sKHgszy1SbJ9jO0/R+0Cy2QKjH/LaTauRrcxAqbzOyD+aPCZG17bVDOtQgQ==" saltValue="/WaUkc8Z0fPS8UDeQWdjX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51" priority="4">
      <formula>$F18="kom"</formula>
    </cfRule>
  </conditionalFormatting>
  <conditionalFormatting sqref="L18:L200">
    <cfRule type="expression" dxfId="50" priority="3">
      <formula>AND($L18&lt;&gt;"",NOT(ISNUMBER($L18)))</formula>
    </cfRule>
  </conditionalFormatting>
  <conditionalFormatting sqref="N18:N200">
    <cfRule type="expression" dxfId="49" priority="2">
      <formula>AND($N18&lt;&gt;"",NOT(ISNUMBER($N18)))</formula>
    </cfRule>
  </conditionalFormatting>
  <conditionalFormatting sqref="K14">
    <cfRule type="expression" dxfId="4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600-000000000000}"/>
  </dataValidations>
  <hyperlinks>
    <hyperlink ref="L14" location="B240" tooltip="Razlaga stolpcev in primer pravilno izpolnjenega obrazca" display="=B219" xr:uid="{00000000-0004-0000-16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4">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7</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23._EKO_MESO_IN_MESNI_IZDELKI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701</v>
      </c>
      <c r="C18" s="119">
        <v>1</v>
      </c>
      <c r="D18" s="110" t="s">
        <v>18</v>
      </c>
      <c r="E18" s="163">
        <v>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1038</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876</v>
      </c>
      <c r="C20" s="119">
        <v>1</v>
      </c>
      <c r="D20" s="110" t="s">
        <v>18</v>
      </c>
      <c r="E20" s="163">
        <v>50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702</v>
      </c>
      <c r="C21" s="119">
        <v>1</v>
      </c>
      <c r="D21" s="110" t="s">
        <v>18</v>
      </c>
      <c r="E21" s="163">
        <v>50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703</v>
      </c>
      <c r="C22" s="119">
        <v>1</v>
      </c>
      <c r="D22" s="110" t="s">
        <v>18</v>
      </c>
      <c r="E22" s="163">
        <v>50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892</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25.5" x14ac:dyDescent="0.25">
      <c r="A24" s="81">
        <f>IF(B24="","",COUNTA($B$18:B24))</f>
        <v>7</v>
      </c>
      <c r="B24" s="184" t="s">
        <v>704</v>
      </c>
      <c r="C24" s="119">
        <v>1</v>
      </c>
      <c r="D24" s="110" t="s">
        <v>18</v>
      </c>
      <c r="E24" s="163">
        <v>50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7</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31</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27</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XpFwN6A62oDApxcgiNXBvdVLVty8JGlaw1ByTd0iHhQoc/At3lCE6VqW2gwCKVSgunp3a5IicuZWPj+wyzOWYg==" saltValue="Lu56Q2HWyORvMEEbKmpzp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47" priority="4">
      <formula>$F18="kom"</formula>
    </cfRule>
  </conditionalFormatting>
  <conditionalFormatting sqref="L18:L200">
    <cfRule type="expression" dxfId="46" priority="3">
      <formula>AND($L18&lt;&gt;"",NOT(ISNUMBER($L18)))</formula>
    </cfRule>
  </conditionalFormatting>
  <conditionalFormatting sqref="N18:N200">
    <cfRule type="expression" dxfId="45" priority="2">
      <formula>AND($N18&lt;&gt;"",NOT(ISNUMBER($N18)))</formula>
    </cfRule>
  </conditionalFormatting>
  <conditionalFormatting sqref="K14">
    <cfRule type="expression" dxfId="4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700-000000000000}"/>
  </dataValidations>
  <hyperlinks>
    <hyperlink ref="L14" location="B240" tooltip="Razlaga stolpcev in primer pravilno izpolnjenega obrazca" display="=B219" xr:uid="{00000000-0004-0000-17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5">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6</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24._EKO_PIŠČ._MESO</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705</v>
      </c>
      <c r="C18" s="119">
        <v>1</v>
      </c>
      <c r="D18" s="110" t="s">
        <v>18</v>
      </c>
      <c r="E18" s="163">
        <v>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706</v>
      </c>
      <c r="C19" s="119">
        <v>1</v>
      </c>
      <c r="D19" s="110" t="s">
        <v>18</v>
      </c>
      <c r="E19" s="163">
        <v>40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707</v>
      </c>
      <c r="C20" s="119">
        <v>1</v>
      </c>
      <c r="D20" s="110" t="s">
        <v>18</v>
      </c>
      <c r="E20" s="163">
        <v>40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708</v>
      </c>
      <c r="C21" s="119">
        <v>1</v>
      </c>
      <c r="D21" s="110" t="s">
        <v>18</v>
      </c>
      <c r="E21" s="163">
        <v>40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709</v>
      </c>
      <c r="C22" s="119">
        <v>1</v>
      </c>
      <c r="D22" s="110" t="s">
        <v>18</v>
      </c>
      <c r="E22" s="163">
        <v>8</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25.5" x14ac:dyDescent="0.25">
      <c r="A23" s="81">
        <f>IF(B23="","",COUNTA($B$18:B23))</f>
        <v>6</v>
      </c>
      <c r="B23" s="184" t="s">
        <v>710</v>
      </c>
      <c r="C23" s="119">
        <v>1</v>
      </c>
      <c r="D23" s="110" t="s">
        <v>18</v>
      </c>
      <c r="E23" s="163">
        <v>10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6</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31</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26</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ZD3zcgewR2f6s6wzznK+pm7YJWM9VNEnFks3YLERiDiLNYBJe1LrLIKPNgza1W1twZZQ3MvDnpf8+Dwv+40suQ==" saltValue="k8/NujevwjSs0n2bQW2WV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43" priority="4">
      <formula>$F18="kom"</formula>
    </cfRule>
  </conditionalFormatting>
  <conditionalFormatting sqref="L18:L200">
    <cfRule type="expression" dxfId="42" priority="3">
      <formula>AND($L18&lt;&gt;"",NOT(ISNUMBER($L18)))</formula>
    </cfRule>
  </conditionalFormatting>
  <conditionalFormatting sqref="N18:N200">
    <cfRule type="expression" dxfId="41" priority="2">
      <formula>AND($N18&lt;&gt;"",NOT(ISNUMBER($N18)))</formula>
    </cfRule>
  </conditionalFormatting>
  <conditionalFormatting sqref="K14">
    <cfRule type="expression" dxfId="4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800-000000000000}"/>
  </dataValidations>
  <hyperlinks>
    <hyperlink ref="L14" location="B240" tooltip="Razlaga stolpcev in primer pravilno izpolnjenega obrazca" display="=B219" xr:uid="{00000000-0004-0000-18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6">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18</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25._BIO_MLEKO_IN_MLEČNI_IZDELKI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711</v>
      </c>
      <c r="C18" s="119">
        <v>1</v>
      </c>
      <c r="D18" s="110" t="s">
        <v>20</v>
      </c>
      <c r="E18" s="163">
        <v>300</v>
      </c>
      <c r="F18" s="74" t="s">
        <v>20</v>
      </c>
      <c r="G18" s="87" t="str">
        <f>IF(AND(L18&gt;0,N18&gt;0),N18/L18*C18,"")</f>
        <v/>
      </c>
      <c r="H18" s="87" t="str">
        <f t="shared" ref="H18:H49" si="0">IF(G18="","",IF(U18="X",G18*(1+DDV_2),G18*(1+DDV_1)))</f>
        <v/>
      </c>
      <c r="I18" s="87" t="str">
        <f t="shared" ref="I18:I49" si="1">IF(OR(E18="",G18=""),"",E18*G18)</f>
        <v/>
      </c>
      <c r="J18" s="87" t="str">
        <f>IF(OR(E18="",G18=""),"",E18*H18)</f>
        <v/>
      </c>
      <c r="K18" s="61"/>
      <c r="L18" s="166"/>
      <c r="M18" s="105" t="str">
        <f>IF(D18="","",D18)</f>
        <v>l</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712</v>
      </c>
      <c r="C19" s="119">
        <v>1</v>
      </c>
      <c r="D19" s="110" t="s">
        <v>20</v>
      </c>
      <c r="E19" s="163">
        <v>50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l</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713</v>
      </c>
      <c r="C20" s="119">
        <v>250</v>
      </c>
      <c r="D20" s="110" t="s">
        <v>54</v>
      </c>
      <c r="E20" s="163">
        <v>600</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714</v>
      </c>
      <c r="C21" s="119">
        <v>150</v>
      </c>
      <c r="D21" s="110" t="s">
        <v>54</v>
      </c>
      <c r="E21" s="163">
        <v>600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715</v>
      </c>
      <c r="C22" s="119">
        <v>150</v>
      </c>
      <c r="D22" s="110" t="s">
        <v>54</v>
      </c>
      <c r="E22" s="163">
        <v>600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716</v>
      </c>
      <c r="C23" s="119">
        <v>150</v>
      </c>
      <c r="D23" s="110" t="s">
        <v>54</v>
      </c>
      <c r="E23" s="163">
        <v>600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717</v>
      </c>
      <c r="C24" s="119">
        <v>150</v>
      </c>
      <c r="D24" s="110" t="s">
        <v>54</v>
      </c>
      <c r="E24" s="163">
        <v>600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718</v>
      </c>
      <c r="C25" s="119">
        <v>250</v>
      </c>
      <c r="D25" s="110" t="s">
        <v>54</v>
      </c>
      <c r="E25" s="163">
        <v>600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719</v>
      </c>
      <c r="C26" s="119">
        <v>250</v>
      </c>
      <c r="D26" s="110" t="s">
        <v>54</v>
      </c>
      <c r="E26" s="163">
        <v>600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720</v>
      </c>
      <c r="C27" s="119">
        <v>150</v>
      </c>
      <c r="D27" s="110" t="s">
        <v>54</v>
      </c>
      <c r="E27" s="163">
        <v>600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721</v>
      </c>
      <c r="C28" s="119">
        <v>150</v>
      </c>
      <c r="D28" s="110" t="s">
        <v>54</v>
      </c>
      <c r="E28" s="163">
        <v>600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722</v>
      </c>
      <c r="C29" s="119">
        <v>250</v>
      </c>
      <c r="D29" s="110" t="s">
        <v>54</v>
      </c>
      <c r="E29" s="163">
        <v>600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723</v>
      </c>
      <c r="C30" s="119">
        <v>250</v>
      </c>
      <c r="D30" s="110" t="s">
        <v>54</v>
      </c>
      <c r="E30" s="163">
        <v>600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724</v>
      </c>
      <c r="C31" s="119">
        <v>150</v>
      </c>
      <c r="D31" s="110" t="s">
        <v>54</v>
      </c>
      <c r="E31" s="163">
        <v>600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725</v>
      </c>
      <c r="C32" s="119">
        <v>1</v>
      </c>
      <c r="D32" s="110" t="s">
        <v>18</v>
      </c>
      <c r="E32" s="163">
        <v>10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726</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727</v>
      </c>
      <c r="C34" s="119">
        <v>1000</v>
      </c>
      <c r="D34" s="110" t="s">
        <v>54</v>
      </c>
      <c r="E34" s="163">
        <v>10</v>
      </c>
      <c r="F34" s="74" t="s">
        <v>18</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728</v>
      </c>
      <c r="C35" s="119">
        <v>1000</v>
      </c>
      <c r="D35" s="110" t="s">
        <v>54</v>
      </c>
      <c r="E35" s="163">
        <v>10</v>
      </c>
      <c r="F35" s="74" t="s">
        <v>18</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18</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32</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xM32HOuJJj8mtW4Mgr3tFXvtWRl/45yQUX1CXnpIqmblOb0vi3TekjPTH93o24KJfywwYohR4I2Qc1CbYyFbYw==" saltValue="DZ478dLbRRg19a/6eh9/k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39" priority="4">
      <formula>$F18="kom"</formula>
    </cfRule>
  </conditionalFormatting>
  <conditionalFormatting sqref="L18:L200">
    <cfRule type="expression" dxfId="38" priority="3">
      <formula>AND($L18&lt;&gt;"",NOT(ISNUMBER($L18)))</formula>
    </cfRule>
  </conditionalFormatting>
  <conditionalFormatting sqref="N18:N200">
    <cfRule type="expression" dxfId="37" priority="2">
      <formula>AND($N18&lt;&gt;"",NOT(ISNUMBER($N18)))</formula>
    </cfRule>
  </conditionalFormatting>
  <conditionalFormatting sqref="K14">
    <cfRule type="expression" dxfId="3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900-000000000000}"/>
  </dataValidations>
  <hyperlinks>
    <hyperlink ref="L14" location="B240" tooltip="Razlaga stolpcev in primer pravilno izpolnjenega obrazca" display="=B219" xr:uid="{00000000-0004-0000-19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63</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26._BIO_KRUH</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729</v>
      </c>
      <c r="C18" s="119">
        <v>800</v>
      </c>
      <c r="D18" s="110" t="s">
        <v>54</v>
      </c>
      <c r="E18" s="163">
        <v>100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730</v>
      </c>
      <c r="C19" s="119">
        <v>800</v>
      </c>
      <c r="D19" s="110" t="s">
        <v>54</v>
      </c>
      <c r="E19" s="163">
        <v>100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731</v>
      </c>
      <c r="C20" s="119">
        <v>800</v>
      </c>
      <c r="D20" s="110" t="s">
        <v>54</v>
      </c>
      <c r="E20" s="163">
        <v>100</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732</v>
      </c>
      <c r="C21" s="119">
        <v>800</v>
      </c>
      <c r="D21" s="110" t="s">
        <v>54</v>
      </c>
      <c r="E21" s="163">
        <v>80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733</v>
      </c>
      <c r="C22" s="119">
        <v>800</v>
      </c>
      <c r="D22" s="110" t="s">
        <v>54</v>
      </c>
      <c r="E22" s="163">
        <v>100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734</v>
      </c>
      <c r="C23" s="119">
        <v>800</v>
      </c>
      <c r="D23" s="110" t="s">
        <v>54</v>
      </c>
      <c r="E23" s="163">
        <v>100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735</v>
      </c>
      <c r="C24" s="119">
        <v>800</v>
      </c>
      <c r="D24" s="110" t="s">
        <v>54</v>
      </c>
      <c r="E24" s="163">
        <v>50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736</v>
      </c>
      <c r="C25" s="119">
        <v>800</v>
      </c>
      <c r="D25" s="110" t="s">
        <v>54</v>
      </c>
      <c r="E25" s="163">
        <v>50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737</v>
      </c>
      <c r="C26" s="119">
        <v>800</v>
      </c>
      <c r="D26" s="110" t="s">
        <v>54</v>
      </c>
      <c r="E26" s="163">
        <v>50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738</v>
      </c>
      <c r="C27" s="119">
        <v>800</v>
      </c>
      <c r="D27" s="110" t="s">
        <v>54</v>
      </c>
      <c r="E27" s="163">
        <v>100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739</v>
      </c>
      <c r="C28" s="119">
        <v>40</v>
      </c>
      <c r="D28" s="110" t="s">
        <v>54</v>
      </c>
      <c r="E28" s="163">
        <v>50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740</v>
      </c>
      <c r="C29" s="119">
        <v>60</v>
      </c>
      <c r="D29" s="110" t="s">
        <v>54</v>
      </c>
      <c r="E29" s="163">
        <v>100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741</v>
      </c>
      <c r="C30" s="119">
        <v>80</v>
      </c>
      <c r="D30" s="110" t="s">
        <v>54</v>
      </c>
      <c r="E30" s="163">
        <v>100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742</v>
      </c>
      <c r="C31" s="119">
        <v>100</v>
      </c>
      <c r="D31" s="110" t="s">
        <v>54</v>
      </c>
      <c r="E31" s="163">
        <v>100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743</v>
      </c>
      <c r="C32" s="119">
        <v>40</v>
      </c>
      <c r="D32" s="110" t="s">
        <v>54</v>
      </c>
      <c r="E32" s="163">
        <v>50</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744</v>
      </c>
      <c r="C33" s="119">
        <v>60</v>
      </c>
      <c r="D33" s="110" t="s">
        <v>54</v>
      </c>
      <c r="E33" s="163">
        <v>300</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745</v>
      </c>
      <c r="C34" s="119">
        <v>80</v>
      </c>
      <c r="D34" s="110" t="s">
        <v>54</v>
      </c>
      <c r="E34" s="163">
        <v>300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746</v>
      </c>
      <c r="C35" s="119">
        <v>100</v>
      </c>
      <c r="D35" s="110" t="s">
        <v>54</v>
      </c>
      <c r="E35" s="163">
        <v>300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747</v>
      </c>
      <c r="C36" s="119">
        <v>40</v>
      </c>
      <c r="D36" s="110" t="s">
        <v>54</v>
      </c>
      <c r="E36" s="163">
        <v>100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748</v>
      </c>
      <c r="C37" s="119">
        <v>60</v>
      </c>
      <c r="D37" s="110" t="s">
        <v>54</v>
      </c>
      <c r="E37" s="163">
        <v>300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749</v>
      </c>
      <c r="C38" s="119">
        <v>80</v>
      </c>
      <c r="D38" s="110" t="s">
        <v>54</v>
      </c>
      <c r="E38" s="163">
        <v>1200</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750</v>
      </c>
      <c r="C39" s="119">
        <v>100</v>
      </c>
      <c r="D39" s="110" t="s">
        <v>54</v>
      </c>
      <c r="E39" s="163">
        <v>600</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751</v>
      </c>
      <c r="C40" s="119">
        <v>40</v>
      </c>
      <c r="D40" s="110" t="s">
        <v>54</v>
      </c>
      <c r="E40" s="163">
        <v>100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752</v>
      </c>
      <c r="C41" s="119">
        <v>60</v>
      </c>
      <c r="D41" s="110" t="s">
        <v>54</v>
      </c>
      <c r="E41" s="163">
        <v>50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753</v>
      </c>
      <c r="C42" s="119">
        <v>80</v>
      </c>
      <c r="D42" s="110" t="s">
        <v>54</v>
      </c>
      <c r="E42" s="163">
        <v>300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754</v>
      </c>
      <c r="C43" s="119">
        <v>100</v>
      </c>
      <c r="D43" s="110" t="s">
        <v>54</v>
      </c>
      <c r="E43" s="163">
        <v>200</v>
      </c>
      <c r="F43" s="74" t="s">
        <v>19</v>
      </c>
      <c r="G43" s="87" t="str">
        <f t="shared" si="3"/>
        <v/>
      </c>
      <c r="H43" s="87" t="str">
        <f t="shared" si="0"/>
        <v/>
      </c>
      <c r="I43" s="87" t="str">
        <f t="shared" si="1"/>
        <v/>
      </c>
      <c r="J43" s="87" t="str">
        <f t="shared" si="4"/>
        <v/>
      </c>
      <c r="K43" s="61"/>
      <c r="L43" s="166"/>
      <c r="M43" s="105" t="str">
        <f t="shared" si="5"/>
        <v>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755</v>
      </c>
      <c r="C44" s="119">
        <v>40</v>
      </c>
      <c r="D44" s="110" t="s">
        <v>54</v>
      </c>
      <c r="E44" s="163">
        <v>50</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756</v>
      </c>
      <c r="C45" s="119">
        <v>60</v>
      </c>
      <c r="D45" s="110" t="s">
        <v>54</v>
      </c>
      <c r="E45" s="163">
        <v>200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757</v>
      </c>
      <c r="C46" s="119">
        <v>80</v>
      </c>
      <c r="D46" s="110" t="s">
        <v>54</v>
      </c>
      <c r="E46" s="163">
        <v>600</v>
      </c>
      <c r="F46" s="74" t="s">
        <v>19</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758</v>
      </c>
      <c r="C47" s="119">
        <v>100</v>
      </c>
      <c r="D47" s="110" t="s">
        <v>54</v>
      </c>
      <c r="E47" s="163">
        <v>200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759</v>
      </c>
      <c r="C48" s="119">
        <v>40</v>
      </c>
      <c r="D48" s="110" t="s">
        <v>54</v>
      </c>
      <c r="E48" s="163">
        <v>50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760</v>
      </c>
      <c r="C49" s="119">
        <v>60</v>
      </c>
      <c r="D49" s="110" t="s">
        <v>54</v>
      </c>
      <c r="E49" s="163">
        <v>300</v>
      </c>
      <c r="F49" s="74" t="s">
        <v>19</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761</v>
      </c>
      <c r="C50" s="119">
        <v>80</v>
      </c>
      <c r="D50" s="110" t="s">
        <v>54</v>
      </c>
      <c r="E50" s="163">
        <v>300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762</v>
      </c>
      <c r="C51" s="119">
        <v>100</v>
      </c>
      <c r="D51" s="110" t="s">
        <v>54</v>
      </c>
      <c r="E51" s="163">
        <v>100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763</v>
      </c>
      <c r="C52" s="119">
        <v>40</v>
      </c>
      <c r="D52" s="110" t="s">
        <v>54</v>
      </c>
      <c r="E52" s="163">
        <v>50</v>
      </c>
      <c r="F52" s="74" t="s">
        <v>19</v>
      </c>
      <c r="G52" s="87" t="str">
        <f t="shared" si="3"/>
        <v/>
      </c>
      <c r="H52" s="87" t="str">
        <f t="shared" si="9"/>
        <v/>
      </c>
      <c r="I52" s="87" t="str">
        <f t="shared" si="10"/>
        <v/>
      </c>
      <c r="J52" s="87" t="str">
        <f t="shared" si="4"/>
        <v/>
      </c>
      <c r="K52" s="61"/>
      <c r="L52" s="166"/>
      <c r="M52" s="105" t="str">
        <f t="shared" si="5"/>
        <v>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764</v>
      </c>
      <c r="C53" s="119">
        <v>60</v>
      </c>
      <c r="D53" s="110" t="s">
        <v>54</v>
      </c>
      <c r="E53" s="163">
        <v>200</v>
      </c>
      <c r="F53" s="74" t="s">
        <v>19</v>
      </c>
      <c r="G53" s="87" t="str">
        <f t="shared" si="3"/>
        <v/>
      </c>
      <c r="H53" s="87" t="str">
        <f t="shared" si="9"/>
        <v/>
      </c>
      <c r="I53" s="87" t="str">
        <f t="shared" si="10"/>
        <v/>
      </c>
      <c r="J53" s="87" t="str">
        <f t="shared" si="4"/>
        <v/>
      </c>
      <c r="K53" s="61"/>
      <c r="L53" s="166"/>
      <c r="M53" s="105" t="str">
        <f t="shared" si="5"/>
        <v>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765</v>
      </c>
      <c r="C54" s="119">
        <v>80</v>
      </c>
      <c r="D54" s="110" t="s">
        <v>54</v>
      </c>
      <c r="E54" s="163">
        <v>200</v>
      </c>
      <c r="F54" s="74" t="s">
        <v>19</v>
      </c>
      <c r="G54" s="87" t="str">
        <f t="shared" si="3"/>
        <v/>
      </c>
      <c r="H54" s="87" t="str">
        <f t="shared" si="9"/>
        <v/>
      </c>
      <c r="I54" s="87" t="str">
        <f t="shared" si="10"/>
        <v/>
      </c>
      <c r="J54" s="87" t="str">
        <f t="shared" si="4"/>
        <v/>
      </c>
      <c r="K54" s="61"/>
      <c r="L54" s="166"/>
      <c r="M54" s="105" t="str">
        <f t="shared" si="5"/>
        <v>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766</v>
      </c>
      <c r="C55" s="119">
        <v>100</v>
      </c>
      <c r="D55" s="110" t="s">
        <v>54</v>
      </c>
      <c r="E55" s="163">
        <v>100</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767</v>
      </c>
      <c r="C56" s="119">
        <v>40</v>
      </c>
      <c r="D56" s="110" t="s">
        <v>54</v>
      </c>
      <c r="E56" s="163">
        <v>50</v>
      </c>
      <c r="F56" s="74" t="s">
        <v>19</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768</v>
      </c>
      <c r="C57" s="119">
        <v>60</v>
      </c>
      <c r="D57" s="110" t="s">
        <v>54</v>
      </c>
      <c r="E57" s="163">
        <v>200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769</v>
      </c>
      <c r="C58" s="119">
        <v>80</v>
      </c>
      <c r="D58" s="110" t="s">
        <v>54</v>
      </c>
      <c r="E58" s="163">
        <v>200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770</v>
      </c>
      <c r="C59" s="119">
        <v>100</v>
      </c>
      <c r="D59" s="110" t="s">
        <v>54</v>
      </c>
      <c r="E59" s="163">
        <v>200</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771</v>
      </c>
      <c r="C60" s="119">
        <v>40</v>
      </c>
      <c r="D60" s="110" t="s">
        <v>54</v>
      </c>
      <c r="E60" s="163">
        <v>50</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772</v>
      </c>
      <c r="C61" s="119">
        <v>60</v>
      </c>
      <c r="D61" s="110" t="s">
        <v>54</v>
      </c>
      <c r="E61" s="163">
        <v>200</v>
      </c>
      <c r="F61" s="74" t="s">
        <v>19</v>
      </c>
      <c r="G61" s="87" t="str">
        <f t="shared" si="3"/>
        <v/>
      </c>
      <c r="H61" s="87" t="str">
        <f t="shared" si="9"/>
        <v/>
      </c>
      <c r="I61" s="87" t="str">
        <f t="shared" si="10"/>
        <v/>
      </c>
      <c r="J61" s="87" t="str">
        <f t="shared" si="4"/>
        <v/>
      </c>
      <c r="K61" s="61"/>
      <c r="L61" s="166"/>
      <c r="M61" s="105" t="str">
        <f t="shared" si="5"/>
        <v>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773</v>
      </c>
      <c r="C62" s="119">
        <v>80</v>
      </c>
      <c r="D62" s="110" t="s">
        <v>54</v>
      </c>
      <c r="E62" s="163">
        <v>200</v>
      </c>
      <c r="F62" s="74" t="s">
        <v>19</v>
      </c>
      <c r="G62" s="87" t="str">
        <f t="shared" si="3"/>
        <v/>
      </c>
      <c r="H62" s="87" t="str">
        <f t="shared" si="9"/>
        <v/>
      </c>
      <c r="I62" s="87" t="str">
        <f t="shared" si="10"/>
        <v/>
      </c>
      <c r="J62" s="87" t="str">
        <f t="shared" si="4"/>
        <v/>
      </c>
      <c r="K62" s="61"/>
      <c r="L62" s="166"/>
      <c r="M62" s="105" t="str">
        <f t="shared" si="5"/>
        <v>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774</v>
      </c>
      <c r="C63" s="119">
        <v>100</v>
      </c>
      <c r="D63" s="110" t="s">
        <v>54</v>
      </c>
      <c r="E63" s="163">
        <v>300</v>
      </c>
      <c r="F63" s="74" t="s">
        <v>19</v>
      </c>
      <c r="G63" s="87" t="str">
        <f t="shared" si="3"/>
        <v/>
      </c>
      <c r="H63" s="87" t="str">
        <f t="shared" si="9"/>
        <v/>
      </c>
      <c r="I63" s="87" t="str">
        <f t="shared" si="10"/>
        <v/>
      </c>
      <c r="J63" s="87" t="str">
        <f t="shared" si="4"/>
        <v/>
      </c>
      <c r="K63" s="61"/>
      <c r="L63" s="166"/>
      <c r="M63" s="105" t="str">
        <f t="shared" si="5"/>
        <v>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775</v>
      </c>
      <c r="C64" s="119">
        <v>40</v>
      </c>
      <c r="D64" s="110" t="s">
        <v>54</v>
      </c>
      <c r="E64" s="163">
        <v>50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776</v>
      </c>
      <c r="C65" s="119">
        <v>60</v>
      </c>
      <c r="D65" s="110" t="s">
        <v>54</v>
      </c>
      <c r="E65" s="163">
        <v>300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777</v>
      </c>
      <c r="C66" s="119">
        <v>80</v>
      </c>
      <c r="D66" s="110" t="s">
        <v>54</v>
      </c>
      <c r="E66" s="163">
        <v>200</v>
      </c>
      <c r="F66" s="74" t="s">
        <v>19</v>
      </c>
      <c r="G66" s="87" t="str">
        <f t="shared" si="3"/>
        <v/>
      </c>
      <c r="H66" s="87" t="str">
        <f t="shared" si="9"/>
        <v/>
      </c>
      <c r="I66" s="87" t="str">
        <f t="shared" si="10"/>
        <v/>
      </c>
      <c r="J66" s="87" t="str">
        <f t="shared" si="4"/>
        <v/>
      </c>
      <c r="K66" s="61"/>
      <c r="L66" s="166"/>
      <c r="M66" s="105" t="str">
        <f t="shared" si="5"/>
        <v>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778</v>
      </c>
      <c r="C67" s="119">
        <v>100</v>
      </c>
      <c r="D67" s="110" t="s">
        <v>54</v>
      </c>
      <c r="E67" s="163">
        <v>100</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779</v>
      </c>
      <c r="C68" s="119">
        <v>40</v>
      </c>
      <c r="D68" s="110" t="s">
        <v>54</v>
      </c>
      <c r="E68" s="163">
        <v>50</v>
      </c>
      <c r="F68" s="74" t="s">
        <v>19</v>
      </c>
      <c r="G68" s="87" t="str">
        <f t="shared" si="3"/>
        <v/>
      </c>
      <c r="H68" s="87" t="str">
        <f t="shared" si="9"/>
        <v/>
      </c>
      <c r="I68" s="87" t="str">
        <f t="shared" si="10"/>
        <v/>
      </c>
      <c r="J68" s="87" t="str">
        <f t="shared" si="4"/>
        <v/>
      </c>
      <c r="K68" s="61"/>
      <c r="L68" s="166"/>
      <c r="M68" s="105" t="str">
        <f t="shared" si="5"/>
        <v>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780</v>
      </c>
      <c r="C69" s="119">
        <v>60</v>
      </c>
      <c r="D69" s="110" t="s">
        <v>54</v>
      </c>
      <c r="E69" s="163">
        <v>200</v>
      </c>
      <c r="F69" s="74" t="s">
        <v>19</v>
      </c>
      <c r="G69" s="87" t="str">
        <f t="shared" si="3"/>
        <v/>
      </c>
      <c r="H69" s="87" t="str">
        <f t="shared" si="9"/>
        <v/>
      </c>
      <c r="I69" s="87" t="str">
        <f t="shared" si="10"/>
        <v/>
      </c>
      <c r="J69" s="87" t="str">
        <f t="shared" si="4"/>
        <v/>
      </c>
      <c r="K69" s="61"/>
      <c r="L69" s="166"/>
      <c r="M69" s="105" t="str">
        <f t="shared" si="5"/>
        <v>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781</v>
      </c>
      <c r="C70" s="119">
        <v>80</v>
      </c>
      <c r="D70" s="110" t="s">
        <v>54</v>
      </c>
      <c r="E70" s="163">
        <v>200</v>
      </c>
      <c r="F70" s="74" t="s">
        <v>19</v>
      </c>
      <c r="G70" s="87" t="str">
        <f t="shared" si="3"/>
        <v/>
      </c>
      <c r="H70" s="87" t="str">
        <f t="shared" si="9"/>
        <v/>
      </c>
      <c r="I70" s="87" t="str">
        <f t="shared" si="10"/>
        <v/>
      </c>
      <c r="J70" s="87" t="str">
        <f t="shared" si="4"/>
        <v/>
      </c>
      <c r="K70" s="61"/>
      <c r="L70" s="166"/>
      <c r="M70" s="105" t="str">
        <f t="shared" si="5"/>
        <v>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782</v>
      </c>
      <c r="C71" s="119">
        <v>100</v>
      </c>
      <c r="D71" s="110" t="s">
        <v>54</v>
      </c>
      <c r="E71" s="163">
        <v>300</v>
      </c>
      <c r="F71" s="74" t="s">
        <v>19</v>
      </c>
      <c r="G71" s="87" t="str">
        <f t="shared" si="3"/>
        <v/>
      </c>
      <c r="H71" s="87" t="str">
        <f t="shared" si="9"/>
        <v/>
      </c>
      <c r="I71" s="87" t="str">
        <f t="shared" si="10"/>
        <v/>
      </c>
      <c r="J71" s="87" t="str">
        <f t="shared" si="4"/>
        <v/>
      </c>
      <c r="K71" s="61"/>
      <c r="L71" s="166"/>
      <c r="M71" s="105" t="str">
        <f t="shared" si="5"/>
        <v>g</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783</v>
      </c>
      <c r="C72" s="119">
        <v>60</v>
      </c>
      <c r="D72" s="110" t="s">
        <v>54</v>
      </c>
      <c r="E72" s="163">
        <v>300</v>
      </c>
      <c r="F72" s="74" t="s">
        <v>19</v>
      </c>
      <c r="G72" s="87" t="str">
        <f t="shared" si="3"/>
        <v/>
      </c>
      <c r="H72" s="87" t="str">
        <f t="shared" si="9"/>
        <v/>
      </c>
      <c r="I72" s="87" t="str">
        <f t="shared" si="10"/>
        <v/>
      </c>
      <c r="J72" s="87" t="str">
        <f t="shared" si="4"/>
        <v/>
      </c>
      <c r="K72" s="61"/>
      <c r="L72" s="166"/>
      <c r="M72" s="105" t="str">
        <f t="shared" si="5"/>
        <v>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784</v>
      </c>
      <c r="C73" s="119">
        <v>80</v>
      </c>
      <c r="D73" s="110" t="s">
        <v>54</v>
      </c>
      <c r="E73" s="163">
        <v>600</v>
      </c>
      <c r="F73" s="74" t="s">
        <v>19</v>
      </c>
      <c r="G73" s="87" t="str">
        <f t="shared" si="3"/>
        <v/>
      </c>
      <c r="H73" s="87" t="str">
        <f t="shared" si="9"/>
        <v/>
      </c>
      <c r="I73" s="87" t="str">
        <f t="shared" si="10"/>
        <v/>
      </c>
      <c r="J73" s="87" t="str">
        <f t="shared" si="4"/>
        <v/>
      </c>
      <c r="K73" s="61"/>
      <c r="L73" s="166"/>
      <c r="M73" s="105" t="str">
        <f t="shared" si="5"/>
        <v>g</v>
      </c>
      <c r="N73" s="165"/>
      <c r="O73" s="75" t="str">
        <f t="shared" si="11"/>
        <v/>
      </c>
      <c r="P73" s="63"/>
      <c r="Q73" s="63"/>
      <c r="R73" s="82" t="str">
        <f t="shared" si="6"/>
        <v/>
      </c>
      <c r="S73" s="82" t="str">
        <f t="shared" si="7"/>
        <v/>
      </c>
      <c r="T73" s="82" t="str">
        <f t="shared" si="8"/>
        <v/>
      </c>
      <c r="U73" s="197"/>
    </row>
    <row r="74" spans="1:21" s="77" customFormat="1" ht="12.75" x14ac:dyDescent="0.25">
      <c r="A74" s="81">
        <f>IF(B74="","",COUNTA($B$18:B74))</f>
        <v>57</v>
      </c>
      <c r="B74" s="184" t="s">
        <v>785</v>
      </c>
      <c r="C74" s="119">
        <v>100</v>
      </c>
      <c r="D74" s="110" t="s">
        <v>54</v>
      </c>
      <c r="E74" s="163">
        <v>600</v>
      </c>
      <c r="F74" s="74" t="s">
        <v>19</v>
      </c>
      <c r="G74" s="87" t="str">
        <f t="shared" si="3"/>
        <v/>
      </c>
      <c r="H74" s="87" t="str">
        <f t="shared" si="9"/>
        <v/>
      </c>
      <c r="I74" s="87" t="str">
        <f t="shared" si="10"/>
        <v/>
      </c>
      <c r="J74" s="87" t="str">
        <f t="shared" si="4"/>
        <v/>
      </c>
      <c r="K74" s="61"/>
      <c r="L74" s="166"/>
      <c r="M74" s="105" t="str">
        <f t="shared" si="5"/>
        <v>g</v>
      </c>
      <c r="N74" s="165"/>
      <c r="O74" s="75" t="str">
        <f t="shared" si="11"/>
        <v/>
      </c>
      <c r="P74" s="63"/>
      <c r="Q74" s="63"/>
      <c r="R74" s="82" t="str">
        <f t="shared" si="6"/>
        <v/>
      </c>
      <c r="S74" s="82" t="str">
        <f t="shared" si="7"/>
        <v/>
      </c>
      <c r="T74" s="82" t="str">
        <f t="shared" si="8"/>
        <v/>
      </c>
      <c r="U74" s="197"/>
    </row>
    <row r="75" spans="1:21" s="77" customFormat="1" ht="12.75" x14ac:dyDescent="0.25">
      <c r="A75" s="81">
        <f>IF(B75="","",COUNTA($B$18:B75))</f>
        <v>58</v>
      </c>
      <c r="B75" s="184" t="s">
        <v>786</v>
      </c>
      <c r="C75" s="119">
        <v>60</v>
      </c>
      <c r="D75" s="110" t="s">
        <v>54</v>
      </c>
      <c r="E75" s="163">
        <v>600</v>
      </c>
      <c r="F75" s="74" t="s">
        <v>19</v>
      </c>
      <c r="G75" s="87" t="str">
        <f t="shared" si="3"/>
        <v/>
      </c>
      <c r="H75" s="87" t="str">
        <f t="shared" si="9"/>
        <v/>
      </c>
      <c r="I75" s="87" t="str">
        <f t="shared" si="10"/>
        <v/>
      </c>
      <c r="J75" s="87" t="str">
        <f t="shared" si="4"/>
        <v/>
      </c>
      <c r="K75" s="61"/>
      <c r="L75" s="166"/>
      <c r="M75" s="105" t="str">
        <f t="shared" si="5"/>
        <v>g</v>
      </c>
      <c r="N75" s="165"/>
      <c r="O75" s="75" t="str">
        <f t="shared" si="11"/>
        <v/>
      </c>
      <c r="P75" s="63"/>
      <c r="Q75" s="63"/>
      <c r="R75" s="82" t="str">
        <f t="shared" si="6"/>
        <v/>
      </c>
      <c r="S75" s="82" t="str">
        <f t="shared" si="7"/>
        <v/>
      </c>
      <c r="T75" s="82" t="str">
        <f t="shared" si="8"/>
        <v/>
      </c>
      <c r="U75" s="197"/>
    </row>
    <row r="76" spans="1:21" s="77" customFormat="1" ht="12.75" x14ac:dyDescent="0.25">
      <c r="A76" s="81">
        <f>IF(B76="","",COUNTA($B$18:B76))</f>
        <v>59</v>
      </c>
      <c r="B76" s="184" t="s">
        <v>787</v>
      </c>
      <c r="C76" s="119">
        <v>60</v>
      </c>
      <c r="D76" s="110" t="s">
        <v>54</v>
      </c>
      <c r="E76" s="163">
        <v>1200</v>
      </c>
      <c r="F76" s="74" t="s">
        <v>19</v>
      </c>
      <c r="G76" s="87" t="str">
        <f t="shared" si="3"/>
        <v/>
      </c>
      <c r="H76" s="87" t="str">
        <f t="shared" si="9"/>
        <v/>
      </c>
      <c r="I76" s="87" t="str">
        <f t="shared" si="10"/>
        <v/>
      </c>
      <c r="J76" s="87" t="str">
        <f t="shared" si="4"/>
        <v/>
      </c>
      <c r="K76" s="61"/>
      <c r="L76" s="166"/>
      <c r="M76" s="105" t="str">
        <f t="shared" si="5"/>
        <v>g</v>
      </c>
      <c r="N76" s="165"/>
      <c r="O76" s="75" t="str">
        <f t="shared" si="11"/>
        <v/>
      </c>
      <c r="P76" s="63"/>
      <c r="Q76" s="63"/>
      <c r="R76" s="82" t="str">
        <f t="shared" si="6"/>
        <v/>
      </c>
      <c r="S76" s="82" t="str">
        <f t="shared" si="7"/>
        <v/>
      </c>
      <c r="T76" s="82" t="str">
        <f t="shared" si="8"/>
        <v/>
      </c>
      <c r="U76" s="197"/>
    </row>
    <row r="77" spans="1:21" s="77" customFormat="1" ht="12.75" x14ac:dyDescent="0.25">
      <c r="A77" s="81">
        <f>IF(B77="","",COUNTA($B$18:B77))</f>
        <v>60</v>
      </c>
      <c r="B77" s="184" t="s">
        <v>788</v>
      </c>
      <c r="C77" s="119">
        <v>80</v>
      </c>
      <c r="D77" s="110" t="s">
        <v>54</v>
      </c>
      <c r="E77" s="163">
        <v>1200</v>
      </c>
      <c r="F77" s="74" t="s">
        <v>19</v>
      </c>
      <c r="G77" s="87" t="str">
        <f t="shared" si="3"/>
        <v/>
      </c>
      <c r="H77" s="87" t="str">
        <f t="shared" si="9"/>
        <v/>
      </c>
      <c r="I77" s="87" t="str">
        <f t="shared" si="10"/>
        <v/>
      </c>
      <c r="J77" s="87" t="str">
        <f t="shared" si="4"/>
        <v/>
      </c>
      <c r="K77" s="61"/>
      <c r="L77" s="166"/>
      <c r="M77" s="105" t="str">
        <f t="shared" si="5"/>
        <v>g</v>
      </c>
      <c r="N77" s="165"/>
      <c r="O77" s="75" t="str">
        <f t="shared" si="11"/>
        <v/>
      </c>
      <c r="P77" s="63"/>
      <c r="Q77" s="63"/>
      <c r="R77" s="82" t="str">
        <f t="shared" si="6"/>
        <v/>
      </c>
      <c r="S77" s="82" t="str">
        <f t="shared" si="7"/>
        <v/>
      </c>
      <c r="T77" s="82" t="str">
        <f t="shared" si="8"/>
        <v/>
      </c>
      <c r="U77" s="197"/>
    </row>
    <row r="78" spans="1:21" s="77" customFormat="1" ht="12.75" x14ac:dyDescent="0.25">
      <c r="A78" s="81">
        <f>IF(B78="","",COUNTA($B$18:B78))</f>
        <v>61</v>
      </c>
      <c r="B78" s="184" t="s">
        <v>789</v>
      </c>
      <c r="C78" s="119">
        <v>1</v>
      </c>
      <c r="D78" s="110" t="s">
        <v>18</v>
      </c>
      <c r="E78" s="163">
        <v>10</v>
      </c>
      <c r="F78" s="74" t="s">
        <v>18</v>
      </c>
      <c r="G78" s="87" t="str">
        <f t="shared" si="3"/>
        <v/>
      </c>
      <c r="H78" s="87" t="str">
        <f t="shared" si="9"/>
        <v/>
      </c>
      <c r="I78" s="87" t="str">
        <f t="shared" si="10"/>
        <v/>
      </c>
      <c r="J78" s="87" t="str">
        <f t="shared" si="4"/>
        <v/>
      </c>
      <c r="K78" s="61"/>
      <c r="L78" s="166"/>
      <c r="M78" s="105" t="str">
        <f t="shared" si="5"/>
        <v>kg</v>
      </c>
      <c r="N78" s="165"/>
      <c r="O78" s="75" t="str">
        <f t="shared" si="11"/>
        <v/>
      </c>
      <c r="P78" s="63"/>
      <c r="Q78" s="63"/>
      <c r="R78" s="82" t="str">
        <f t="shared" si="6"/>
        <v/>
      </c>
      <c r="S78" s="82" t="str">
        <f t="shared" si="7"/>
        <v/>
      </c>
      <c r="T78" s="82" t="str">
        <f t="shared" si="8"/>
        <v/>
      </c>
      <c r="U78" s="197"/>
    </row>
    <row r="79" spans="1:21" s="77" customFormat="1" ht="12.75" x14ac:dyDescent="0.25">
      <c r="A79" s="81">
        <f>IF(B79="","",COUNTA($B$18:B79))</f>
        <v>62</v>
      </c>
      <c r="B79" s="184" t="s">
        <v>790</v>
      </c>
      <c r="C79" s="119">
        <v>1</v>
      </c>
      <c r="D79" s="110" t="s">
        <v>18</v>
      </c>
      <c r="E79" s="163">
        <v>10</v>
      </c>
      <c r="F79" s="74" t="s">
        <v>18</v>
      </c>
      <c r="G79" s="87" t="str">
        <f t="shared" si="3"/>
        <v/>
      </c>
      <c r="H79" s="87" t="str">
        <f t="shared" si="9"/>
        <v/>
      </c>
      <c r="I79" s="87" t="str">
        <f t="shared" si="10"/>
        <v/>
      </c>
      <c r="J79" s="87" t="str">
        <f t="shared" si="4"/>
        <v/>
      </c>
      <c r="K79" s="61"/>
      <c r="L79" s="166"/>
      <c r="M79" s="105" t="str">
        <f t="shared" si="5"/>
        <v>kg</v>
      </c>
      <c r="N79" s="165"/>
      <c r="O79" s="75" t="str">
        <f t="shared" si="11"/>
        <v/>
      </c>
      <c r="P79" s="63"/>
      <c r="Q79" s="63"/>
      <c r="R79" s="82" t="str">
        <f t="shared" si="6"/>
        <v/>
      </c>
      <c r="S79" s="82" t="str">
        <f t="shared" si="7"/>
        <v/>
      </c>
      <c r="T79" s="82" t="str">
        <f t="shared" si="8"/>
        <v/>
      </c>
      <c r="U79" s="197"/>
    </row>
    <row r="80" spans="1:21" s="77" customFormat="1" ht="12.75" x14ac:dyDescent="0.25">
      <c r="A80" s="81">
        <f>IF(B80="","",COUNTA($B$18:B80))</f>
        <v>63</v>
      </c>
      <c r="B80" s="184" t="s">
        <v>791</v>
      </c>
      <c r="C80" s="119">
        <v>80</v>
      </c>
      <c r="D80" s="110" t="s">
        <v>54</v>
      </c>
      <c r="E80" s="163">
        <v>1200</v>
      </c>
      <c r="F80" s="74" t="s">
        <v>19</v>
      </c>
      <c r="G80" s="87" t="str">
        <f t="shared" si="3"/>
        <v/>
      </c>
      <c r="H80" s="87" t="str">
        <f t="shared" si="9"/>
        <v/>
      </c>
      <c r="I80" s="87" t="str">
        <f t="shared" si="10"/>
        <v/>
      </c>
      <c r="J80" s="87" t="str">
        <f t="shared" si="4"/>
        <v/>
      </c>
      <c r="K80" s="61"/>
      <c r="L80" s="166"/>
      <c r="M80" s="105" t="str">
        <f t="shared" si="5"/>
        <v>g</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63</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32</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83</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NE2DE2CeBslzj79fS+XLhmT/2Vq0jzLhX+1eYH4Nc9mohF/S3D64F6UaQXK9PaWACaDH3mil6piEJvIycBA7LQ==" saltValue="uCgC8nP5wSHNT7tSCxJUQ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35" priority="4">
      <formula>$F18="kom"</formula>
    </cfRule>
  </conditionalFormatting>
  <conditionalFormatting sqref="L18:L200">
    <cfRule type="expression" dxfId="34" priority="3">
      <formula>AND($L18&lt;&gt;"",NOT(ISNUMBER($L18)))</formula>
    </cfRule>
  </conditionalFormatting>
  <conditionalFormatting sqref="N18:N200">
    <cfRule type="expression" dxfId="33" priority="2">
      <formula>AND($N18&lt;&gt;"",NOT(ISNUMBER($N18)))</formula>
    </cfRule>
  </conditionalFormatting>
  <conditionalFormatting sqref="K14">
    <cfRule type="expression" dxfId="3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A00-000000000000}"/>
  </dataValidations>
  <hyperlinks>
    <hyperlink ref="L14" location="B240" tooltip="Razlaga stolpcev in primer pravilno izpolnjenega obrazca" display="=B219" xr:uid="{00000000-0004-0000-1A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27._BIO_ŽITA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792</v>
      </c>
      <c r="C18" s="119">
        <v>1</v>
      </c>
      <c r="D18" s="110" t="s">
        <v>18</v>
      </c>
      <c r="E18" s="163">
        <v>5</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793</v>
      </c>
      <c r="C19" s="119">
        <v>1</v>
      </c>
      <c r="D19" s="110" t="s">
        <v>18</v>
      </c>
      <c r="E19" s="163">
        <v>10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794</v>
      </c>
      <c r="C20" s="119">
        <v>1</v>
      </c>
      <c r="D20" s="110" t="s">
        <v>18</v>
      </c>
      <c r="E20" s="163">
        <v>40</v>
      </c>
      <c r="F20" s="74" t="s">
        <v>19</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795</v>
      </c>
      <c r="C21" s="119">
        <v>1</v>
      </c>
      <c r="D21" s="110" t="s">
        <v>18</v>
      </c>
      <c r="E21" s="163">
        <v>50</v>
      </c>
      <c r="F21" s="74" t="s">
        <v>19</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796</v>
      </c>
      <c r="C22" s="119">
        <v>1</v>
      </c>
      <c r="D22" s="110" t="s">
        <v>18</v>
      </c>
      <c r="E22" s="163">
        <v>50</v>
      </c>
      <c r="F22" s="74" t="s">
        <v>19</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797</v>
      </c>
      <c r="C23" s="119">
        <v>1</v>
      </c>
      <c r="D23" s="110" t="s">
        <v>18</v>
      </c>
      <c r="E23" s="163">
        <v>10</v>
      </c>
      <c r="F23" s="74" t="s">
        <v>19</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798</v>
      </c>
      <c r="C24" s="119">
        <v>1</v>
      </c>
      <c r="D24" s="110" t="s">
        <v>18</v>
      </c>
      <c r="E24" s="163">
        <v>10</v>
      </c>
      <c r="F24" s="74" t="s">
        <v>19</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799</v>
      </c>
      <c r="C25" s="119">
        <v>1</v>
      </c>
      <c r="D25" s="110" t="s">
        <v>18</v>
      </c>
      <c r="E25" s="163">
        <v>30</v>
      </c>
      <c r="F25" s="74" t="s">
        <v>19</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800</v>
      </c>
      <c r="C26" s="119">
        <v>1</v>
      </c>
      <c r="D26" s="110" t="s">
        <v>18</v>
      </c>
      <c r="E26" s="163">
        <v>20</v>
      </c>
      <c r="F26" s="74" t="s">
        <v>19</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801</v>
      </c>
      <c r="C27" s="119">
        <v>1</v>
      </c>
      <c r="D27" s="110" t="s">
        <v>18</v>
      </c>
      <c r="E27" s="163">
        <v>40</v>
      </c>
      <c r="F27" s="74" t="s">
        <v>19</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802</v>
      </c>
      <c r="C28" s="119">
        <v>1</v>
      </c>
      <c r="D28" s="110" t="s">
        <v>18</v>
      </c>
      <c r="E28" s="163">
        <v>10</v>
      </c>
      <c r="F28" s="74" t="s">
        <v>19</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803</v>
      </c>
      <c r="C29" s="119">
        <v>1</v>
      </c>
      <c r="D29" s="110" t="s">
        <v>18</v>
      </c>
      <c r="E29" s="163">
        <v>10</v>
      </c>
      <c r="F29" s="74" t="s">
        <v>19</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804</v>
      </c>
      <c r="C30" s="119">
        <v>1</v>
      </c>
      <c r="D30" s="110" t="s">
        <v>18</v>
      </c>
      <c r="E30" s="163">
        <v>40</v>
      </c>
      <c r="F30" s="74" t="s">
        <v>19</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805</v>
      </c>
      <c r="C31" s="119">
        <v>1</v>
      </c>
      <c r="D31" s="110" t="s">
        <v>18</v>
      </c>
      <c r="E31" s="163">
        <v>50</v>
      </c>
      <c r="F31" s="74" t="s">
        <v>19</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806</v>
      </c>
      <c r="C32" s="119">
        <v>1</v>
      </c>
      <c r="D32" s="110" t="s">
        <v>18</v>
      </c>
      <c r="E32" s="163">
        <v>20</v>
      </c>
      <c r="F32" s="74" t="s">
        <v>19</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807</v>
      </c>
      <c r="C33" s="119">
        <v>1</v>
      </c>
      <c r="D33" s="110" t="s">
        <v>18</v>
      </c>
      <c r="E33" s="163">
        <v>50</v>
      </c>
      <c r="F33" s="74" t="s">
        <v>19</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808</v>
      </c>
      <c r="C34" s="119">
        <v>1</v>
      </c>
      <c r="D34" s="110" t="s">
        <v>18</v>
      </c>
      <c r="E34" s="163">
        <v>50</v>
      </c>
      <c r="F34" s="74" t="s">
        <v>19</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809</v>
      </c>
      <c r="C35" s="119">
        <v>1000</v>
      </c>
      <c r="D35" s="110" t="s">
        <v>54</v>
      </c>
      <c r="E35" s="163">
        <v>5</v>
      </c>
      <c r="F35" s="74" t="s">
        <v>18</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810</v>
      </c>
      <c r="C36" s="119">
        <v>1</v>
      </c>
      <c r="D36" s="110" t="s">
        <v>18</v>
      </c>
      <c r="E36" s="163">
        <v>50</v>
      </c>
      <c r="F36" s="74" t="s">
        <v>19</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811</v>
      </c>
      <c r="C37" s="119">
        <v>1</v>
      </c>
      <c r="D37" s="110" t="s">
        <v>18</v>
      </c>
      <c r="E37" s="163">
        <v>10</v>
      </c>
      <c r="F37" s="74" t="s">
        <v>19</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812</v>
      </c>
      <c r="C38" s="119">
        <v>1000</v>
      </c>
      <c r="D38" s="110" t="s">
        <v>54</v>
      </c>
      <c r="E38" s="163">
        <v>25</v>
      </c>
      <c r="F38" s="74" t="s">
        <v>18</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21</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32</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eOk+dVvK+N1TNyF8JajXms73X4V3265Y+HYvNT/83wX4qd/HK5eVtz1SPFWlKVE/+XrkwD4Ex/K82zEyu+hOLA==" saltValue="hgngF2T8J7hZZoNBhDaZK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31" priority="4">
      <formula>$F18="kom"</formula>
    </cfRule>
  </conditionalFormatting>
  <conditionalFormatting sqref="L18:L200">
    <cfRule type="expression" dxfId="30" priority="3">
      <formula>AND($L18&lt;&gt;"",NOT(ISNUMBER($L18)))</formula>
    </cfRule>
  </conditionalFormatting>
  <conditionalFormatting sqref="N18:N200">
    <cfRule type="expression" dxfId="29" priority="2">
      <formula>AND($N18&lt;&gt;"",NOT(ISNUMBER($N18)))</formula>
    </cfRule>
  </conditionalFormatting>
  <conditionalFormatting sqref="K14">
    <cfRule type="expression" dxfId="2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B00-000000000000}"/>
  </dataValidations>
  <hyperlinks>
    <hyperlink ref="L14" location="B240" tooltip="Razlaga stolpcev in primer pravilno izpolnjenega obrazca" display="=B219" xr:uid="{00000000-0004-0000-1B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20</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2._BIO_ŽIVILA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813</v>
      </c>
      <c r="C18" s="119">
        <v>820</v>
      </c>
      <c r="D18" s="110" t="s">
        <v>54</v>
      </c>
      <c r="E18" s="163">
        <v>10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814</v>
      </c>
      <c r="C19" s="119">
        <v>820</v>
      </c>
      <c r="D19" s="110" t="s">
        <v>54</v>
      </c>
      <c r="E19" s="163">
        <v>10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815</v>
      </c>
      <c r="C20" s="119">
        <v>820</v>
      </c>
      <c r="D20" s="110" t="s">
        <v>54</v>
      </c>
      <c r="E20" s="163">
        <v>10</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816</v>
      </c>
      <c r="C21" s="119">
        <v>820</v>
      </c>
      <c r="D21" s="110" t="s">
        <v>54</v>
      </c>
      <c r="E21" s="163">
        <v>10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817</v>
      </c>
      <c r="C22" s="119">
        <v>680</v>
      </c>
      <c r="D22" s="110" t="s">
        <v>54</v>
      </c>
      <c r="E22" s="163">
        <v>10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818</v>
      </c>
      <c r="C23" s="119">
        <v>680</v>
      </c>
      <c r="D23" s="110" t="s">
        <v>54</v>
      </c>
      <c r="E23" s="163">
        <v>10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819</v>
      </c>
      <c r="C24" s="119">
        <v>1</v>
      </c>
      <c r="D24" s="110" t="s">
        <v>20</v>
      </c>
      <c r="E24" s="163">
        <v>30</v>
      </c>
      <c r="F24" s="74" t="s">
        <v>20</v>
      </c>
      <c r="G24" s="87" t="str">
        <f t="shared" si="3"/>
        <v/>
      </c>
      <c r="H24" s="87" t="str">
        <f t="shared" si="0"/>
        <v/>
      </c>
      <c r="I24" s="87" t="str">
        <f t="shared" si="1"/>
        <v/>
      </c>
      <c r="J24" s="87" t="str">
        <f t="shared" si="4"/>
        <v/>
      </c>
      <c r="K24" s="61"/>
      <c r="L24" s="166"/>
      <c r="M24" s="105" t="str">
        <f t="shared" si="5"/>
        <v>l</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820</v>
      </c>
      <c r="C25" s="119">
        <v>1</v>
      </c>
      <c r="D25" s="110" t="s">
        <v>20</v>
      </c>
      <c r="E25" s="163">
        <v>30</v>
      </c>
      <c r="F25" s="74" t="s">
        <v>20</v>
      </c>
      <c r="G25" s="87" t="str">
        <f t="shared" si="3"/>
        <v/>
      </c>
      <c r="H25" s="87" t="str">
        <f t="shared" si="0"/>
        <v/>
      </c>
      <c r="I25" s="87" t="str">
        <f t="shared" si="1"/>
        <v/>
      </c>
      <c r="J25" s="87" t="str">
        <f t="shared" si="4"/>
        <v/>
      </c>
      <c r="K25" s="61"/>
      <c r="L25" s="166"/>
      <c r="M25" s="105" t="str">
        <f t="shared" si="5"/>
        <v>l</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821</v>
      </c>
      <c r="C26" s="119">
        <v>1</v>
      </c>
      <c r="D26" s="110" t="s">
        <v>20</v>
      </c>
      <c r="E26" s="163">
        <v>10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954</v>
      </c>
      <c r="C27" s="119">
        <v>100</v>
      </c>
      <c r="D27" s="110" t="s">
        <v>54</v>
      </c>
      <c r="E27" s="163">
        <v>20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822</v>
      </c>
      <c r="C28" s="119">
        <v>100</v>
      </c>
      <c r="D28" s="110" t="s">
        <v>54</v>
      </c>
      <c r="E28" s="163">
        <v>50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823</v>
      </c>
      <c r="C29" s="119">
        <v>1</v>
      </c>
      <c r="D29" s="110" t="s">
        <v>20</v>
      </c>
      <c r="E29" s="163">
        <v>10</v>
      </c>
      <c r="F29" s="74" t="s">
        <v>20</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824</v>
      </c>
      <c r="C30" s="119">
        <v>1</v>
      </c>
      <c r="D30" s="110" t="s">
        <v>20</v>
      </c>
      <c r="E30" s="163">
        <v>2</v>
      </c>
      <c r="F30" s="74" t="s">
        <v>20</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825</v>
      </c>
      <c r="C31" s="119">
        <v>1</v>
      </c>
      <c r="D31" s="110" t="s">
        <v>20</v>
      </c>
      <c r="E31" s="163">
        <v>240</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826</v>
      </c>
      <c r="C32" s="119">
        <v>50</v>
      </c>
      <c r="D32" s="110" t="s">
        <v>54</v>
      </c>
      <c r="E32" s="163">
        <v>200</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891</v>
      </c>
      <c r="C33" s="119">
        <v>0.2</v>
      </c>
      <c r="D33" s="110" t="s">
        <v>20</v>
      </c>
      <c r="E33" s="163">
        <v>400</v>
      </c>
      <c r="F33" s="74" t="s">
        <v>19</v>
      </c>
      <c r="G33" s="87" t="str">
        <f t="shared" si="3"/>
        <v/>
      </c>
      <c r="H33" s="87" t="str">
        <f t="shared" si="0"/>
        <v/>
      </c>
      <c r="I33" s="87" t="str">
        <f t="shared" si="1"/>
        <v/>
      </c>
      <c r="J33" s="87" t="str">
        <f t="shared" si="4"/>
        <v/>
      </c>
      <c r="K33" s="61"/>
      <c r="L33" s="166"/>
      <c r="M33" s="105" t="str">
        <f t="shared" si="5"/>
        <v>l</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827</v>
      </c>
      <c r="C34" s="119">
        <v>1000</v>
      </c>
      <c r="D34" s="110" t="s">
        <v>54</v>
      </c>
      <c r="E34" s="163">
        <v>5</v>
      </c>
      <c r="F34" s="74" t="s">
        <v>18</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1116</v>
      </c>
      <c r="C35" s="119">
        <v>200</v>
      </c>
      <c r="D35" s="110" t="s">
        <v>54</v>
      </c>
      <c r="E35" s="163">
        <v>10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828</v>
      </c>
      <c r="C36" s="119">
        <v>300</v>
      </c>
      <c r="D36" s="110" t="s">
        <v>54</v>
      </c>
      <c r="E36" s="163">
        <v>10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829</v>
      </c>
      <c r="C37" s="119">
        <v>110</v>
      </c>
      <c r="D37" s="110" t="s">
        <v>54</v>
      </c>
      <c r="E37" s="163">
        <v>20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20</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32</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1105</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40</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CB9/Qtm0whXYLpc2r93GWN3Iy92yAFLEKomzo19TshXVWdxufwMJminbxstfOov/vrmN9+TCjRNiqwvjQhXNZA==" saltValue="sEi1JGDawP6lO/n1VVIpV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27" priority="4">
      <formula>$F18="kom"</formula>
    </cfRule>
  </conditionalFormatting>
  <conditionalFormatting sqref="L18:L200">
    <cfRule type="expression" dxfId="26" priority="3">
      <formula>AND($L18&lt;&gt;"",NOT(ISNUMBER($L18)))</formula>
    </cfRule>
  </conditionalFormatting>
  <conditionalFormatting sqref="N18:N200">
    <cfRule type="expression" dxfId="25" priority="2">
      <formula>AND($N18&lt;&gt;"",NOT(ISNUMBER($N18)))</formula>
    </cfRule>
  </conditionalFormatting>
  <conditionalFormatting sqref="K14">
    <cfRule type="expression" dxfId="24" priority="1">
      <formula>$K$14&lt;&gt;""</formula>
    </cfRule>
  </conditionalFormatting>
  <dataValidations count="1">
    <dataValidation allowBlank="1" showInputMessage="1" showErrorMessage="1" sqref="J8:K14 M18:M204 D1:E14 M226:M230 J15:L204 N15:N204 N223:N230 J231:N1048576 D226:D1048576 C223:C1048576 F8:H14 F1:K1 I8:I204 E223:I1048576 R1:XFD1048576 F206:Q210 F220:N222 C206:E222 J223:L230 L1:L14 M1:N12 O220:Q1048576 O1:Q204 C1:C204 D18:D204 E15:H204 A1:B1048576" xr:uid="{00000000-0002-0000-1C00-000000000000}"/>
  </dataValidations>
  <hyperlinks>
    <hyperlink ref="L14" location="B240" tooltip="Razlaga stolpcev in primer pravilno izpolnjenega obrazca" display="=B219" xr:uid="{00000000-0004-0000-1C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20</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2._MESNI_IZDELKI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78</v>
      </c>
      <c r="C18" s="119">
        <v>1</v>
      </c>
      <c r="D18" s="110" t="s">
        <v>18</v>
      </c>
      <c r="E18" s="163">
        <v>30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80</v>
      </c>
      <c r="C20" s="119">
        <v>1</v>
      </c>
      <c r="D20" s="110" t="s">
        <v>18</v>
      </c>
      <c r="E20" s="163">
        <v>50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81</v>
      </c>
      <c r="C21" s="119">
        <v>1</v>
      </c>
      <c r="D21" s="110" t="s">
        <v>18</v>
      </c>
      <c r="E21" s="163">
        <v>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82</v>
      </c>
      <c r="C22" s="119">
        <v>1</v>
      </c>
      <c r="D22" s="110" t="s">
        <v>18</v>
      </c>
      <c r="E22" s="163">
        <v>50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38.25" x14ac:dyDescent="0.25">
      <c r="A23" s="81">
        <f>IF(B23="","",COUNTA($B$18:B23))</f>
        <v>6</v>
      </c>
      <c r="B23" s="184" t="s">
        <v>83</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84</v>
      </c>
      <c r="C24" s="119">
        <v>1</v>
      </c>
      <c r="D24" s="110" t="s">
        <v>18</v>
      </c>
      <c r="E24" s="163">
        <v>40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25.5" x14ac:dyDescent="0.25">
      <c r="A25" s="81">
        <f>IF(B25="","",COUNTA($B$18:B25))</f>
        <v>8</v>
      </c>
      <c r="B25" s="184" t="s">
        <v>85</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86</v>
      </c>
      <c r="C26" s="119">
        <v>1</v>
      </c>
      <c r="D26" s="110" t="s">
        <v>18</v>
      </c>
      <c r="E26" s="163">
        <v>30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87</v>
      </c>
      <c r="C27" s="119">
        <v>1</v>
      </c>
      <c r="D27" s="110" t="s">
        <v>18</v>
      </c>
      <c r="E27" s="163">
        <v>10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88</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89</v>
      </c>
      <c r="C29" s="119">
        <v>1</v>
      </c>
      <c r="D29" s="110" t="s">
        <v>18</v>
      </c>
      <c r="E29" s="163">
        <v>10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90</v>
      </c>
      <c r="C30" s="119">
        <v>1</v>
      </c>
      <c r="D30" s="110" t="s">
        <v>18</v>
      </c>
      <c r="E30" s="163">
        <v>20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91</v>
      </c>
      <c r="C31" s="119">
        <v>1</v>
      </c>
      <c r="D31" s="110" t="s">
        <v>18</v>
      </c>
      <c r="E31" s="163">
        <v>20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92</v>
      </c>
      <c r="C32" s="119">
        <v>1</v>
      </c>
      <c r="D32" s="110" t="s">
        <v>18</v>
      </c>
      <c r="E32" s="163">
        <v>20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93</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94</v>
      </c>
      <c r="C34" s="119">
        <v>1</v>
      </c>
      <c r="D34" s="110" t="s">
        <v>18</v>
      </c>
      <c r="E34" s="163">
        <v>10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95</v>
      </c>
      <c r="C35" s="119">
        <v>1</v>
      </c>
      <c r="D35" s="110" t="s">
        <v>18</v>
      </c>
      <c r="E35" s="163">
        <v>10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96</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25.5" x14ac:dyDescent="0.25">
      <c r="A37" s="81">
        <f>IF(B37="","",COUNTA($B$18:B37))</f>
        <v>20</v>
      </c>
      <c r="B37" s="184" t="s">
        <v>97</v>
      </c>
      <c r="C37" s="119">
        <v>1</v>
      </c>
      <c r="D37" s="110" t="s">
        <v>18</v>
      </c>
      <c r="E37" s="163">
        <v>20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20"/>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20"/>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20"/>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20"/>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20"/>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20"/>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20"/>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20"/>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20"/>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20"/>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20"/>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20"/>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20"/>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20"/>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20"/>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20"/>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20"/>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20"/>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20"/>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20"/>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20"/>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20"/>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20"/>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20"/>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20"/>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20"/>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20"/>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20"/>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20"/>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20"/>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20"/>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20"/>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20"/>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20"/>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20"/>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20"/>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20"/>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20"/>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20"/>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20"/>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20"/>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20"/>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20"/>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20"/>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20"/>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20"/>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20"/>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20"/>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20"/>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20"/>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20"/>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20"/>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20"/>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20"/>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20"/>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20"/>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20"/>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20"/>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20"/>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20"/>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20"/>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20"/>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20"/>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20"/>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20"/>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20"/>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20"/>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20"/>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20"/>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20"/>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20"/>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20"/>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20"/>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20"/>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20"/>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20"/>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20"/>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20"/>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20"/>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20"/>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20"/>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20"/>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20"/>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20"/>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20"/>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20"/>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20"/>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20"/>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20"/>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20"/>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20"/>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20"/>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20"/>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20"/>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20"/>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20"/>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20"/>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20"/>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20"/>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20"/>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20"/>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20"/>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20"/>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20"/>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20"/>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20"/>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20"/>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20"/>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20"/>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20"/>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20"/>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20"/>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20"/>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20"/>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20"/>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20"/>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20"/>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20"/>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20"/>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20"/>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20"/>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20"/>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20"/>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20"/>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20"/>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20"/>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20"/>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20"/>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20"/>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20"/>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20"/>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20"/>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20"/>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20"/>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20"/>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20"/>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20"/>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20"/>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20"/>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20"/>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20"/>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20"/>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20"/>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20"/>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20"/>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20"/>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20"/>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20"/>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20"/>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20"/>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20"/>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20"/>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20"/>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20"/>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20"/>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20"/>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20"/>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20"/>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20"/>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20"/>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20"/>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20"/>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20"/>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20</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0" t="s">
        <v>22</v>
      </c>
      <c r="C205" s="340"/>
      <c r="D205" s="340"/>
      <c r="E205" s="340"/>
      <c r="F205" s="340"/>
      <c r="G205" s="340"/>
      <c r="H205" s="340"/>
      <c r="I205" s="340"/>
      <c r="J205" s="340"/>
      <c r="K205" s="340"/>
      <c r="L205" s="340"/>
      <c r="M205" s="340"/>
      <c r="N205" s="340"/>
      <c r="O205" s="340"/>
      <c r="P205" s="340"/>
      <c r="Q205" s="340"/>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40</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jK0PAV2vjRKsOEfRTMHaPmj4r/QwjeSm7Yy/xABYXSyTWlGuCIcqSstO957Tuy5o2UTIOP1k3sLbozo91AZwBQ==" saltValue="j2m7nY/2sTeQZYOmm4PXT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37">
    <cfRule type="expression" dxfId="132" priority="4">
      <formula>$F18="kom"</formula>
    </cfRule>
  </conditionalFormatting>
  <conditionalFormatting sqref="L18:L200">
    <cfRule type="expression" dxfId="131" priority="3">
      <formula>AND($L18&lt;&gt;"",NOT(ISNUMBER($L18)))</formula>
    </cfRule>
  </conditionalFormatting>
  <conditionalFormatting sqref="N18:N200">
    <cfRule type="expression" dxfId="130" priority="2">
      <formula>AND($N18&lt;&gt;"",NOT(ISNUMBER($N18)))</formula>
    </cfRule>
  </conditionalFormatting>
  <conditionalFormatting sqref="K14">
    <cfRule type="expression" dxfId="129"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200-000000000000}"/>
  </dataValidations>
  <hyperlinks>
    <hyperlink ref="L14" location="'2._MESNI_IZDELKI'!B240" tooltip="Razlaga stolpcev in primer pravilno izpolnjenega obrazca" display="=B219" xr:uid="{00000000-0004-0000-0200-000000000000}"/>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0">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5</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1"/>
      <c r="G8" s="46"/>
      <c r="H8" s="46"/>
      <c r="J8" s="46"/>
      <c r="K8" s="45"/>
      <c r="M8" s="14"/>
      <c r="P8" s="20"/>
      <c r="Q8" s="20"/>
      <c r="R8" s="41"/>
    </row>
    <row r="9" spans="1:32" s="48" customFormat="1" ht="22.9" customHeight="1" x14ac:dyDescent="0.25">
      <c r="A9" s="17"/>
      <c r="B9" s="39"/>
      <c r="C9" s="39"/>
      <c r="D9" s="108"/>
      <c r="E9" s="52"/>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29._BIO_SADJE</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830</v>
      </c>
      <c r="C18" s="119">
        <v>1</v>
      </c>
      <c r="D18" s="110" t="s">
        <v>18</v>
      </c>
      <c r="E18" s="163">
        <v>5</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831</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832</v>
      </c>
      <c r="C20" s="119">
        <v>1</v>
      </c>
      <c r="D20" s="110" t="s">
        <v>18</v>
      </c>
      <c r="E20" s="163">
        <v>100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833</v>
      </c>
      <c r="C21" s="119">
        <v>1</v>
      </c>
      <c r="D21" s="110" t="s">
        <v>18</v>
      </c>
      <c r="E21" s="163">
        <v>100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834</v>
      </c>
      <c r="C22" s="119">
        <v>1</v>
      </c>
      <c r="D22" s="110" t="s">
        <v>18</v>
      </c>
      <c r="E22" s="163">
        <v>200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hidden="1" x14ac:dyDescent="0.25">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5</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225" customHeight="1" x14ac:dyDescent="0.25">
      <c r="A205" s="17"/>
      <c r="B205" s="341" t="s">
        <v>33</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25</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FgdCUdP9osRvlm+zVlQpRdDKXua5xhz/W0clCazqk5qdEKSEyYN/GKKwOPk0g6+eSu1fC2MI97FX0syCadfRkg==" saltValue="Zlb0xPhu+9yP6lFg4p3ih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23" priority="4">
      <formula>$F18="kom"</formula>
    </cfRule>
  </conditionalFormatting>
  <conditionalFormatting sqref="L18:L200">
    <cfRule type="expression" dxfId="22" priority="3">
      <formula>AND($L18&lt;&gt;"",NOT(ISNUMBER($L18)))</formula>
    </cfRule>
  </conditionalFormatting>
  <conditionalFormatting sqref="N18:N200">
    <cfRule type="expression" dxfId="21" priority="2">
      <formula>AND($N18&lt;&gt;"",NOT(ISNUMBER($N18)))</formula>
    </cfRule>
  </conditionalFormatting>
  <conditionalFormatting sqref="K14">
    <cfRule type="expression" dxfId="2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D00-000000000000}"/>
  </dataValidations>
  <hyperlinks>
    <hyperlink ref="L14" location="B240" tooltip="Razlaga stolpcev in primer pravilno izpolnjenega obrazca" display="=B219" xr:uid="{00000000-0004-0000-1D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1">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16</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1"/>
      <c r="G8" s="46"/>
      <c r="H8" s="46"/>
      <c r="J8" s="46"/>
      <c r="K8" s="45"/>
      <c r="M8" s="14"/>
      <c r="P8" s="20"/>
      <c r="Q8" s="20"/>
      <c r="R8" s="41"/>
    </row>
    <row r="9" spans="1:32" s="48" customFormat="1" ht="22.9" customHeight="1" x14ac:dyDescent="0.25">
      <c r="A9" s="17"/>
      <c r="B9" s="39"/>
      <c r="C9" s="39"/>
      <c r="D9" s="108"/>
      <c r="E9" s="52"/>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30._BIO_ZELENJAVA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835</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836</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837</v>
      </c>
      <c r="C20" s="119">
        <v>1</v>
      </c>
      <c r="D20" s="110" t="s">
        <v>18</v>
      </c>
      <c r="E20" s="163">
        <v>10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838</v>
      </c>
      <c r="C21" s="119">
        <v>1</v>
      </c>
      <c r="D21" s="110" t="s">
        <v>18</v>
      </c>
      <c r="E21" s="163">
        <v>50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839</v>
      </c>
      <c r="C22" s="119">
        <v>1</v>
      </c>
      <c r="D22" s="110" t="s">
        <v>18</v>
      </c>
      <c r="E22" s="163">
        <v>30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840</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841</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842</v>
      </c>
      <c r="C25" s="119">
        <v>1</v>
      </c>
      <c r="D25" s="110" t="s">
        <v>18</v>
      </c>
      <c r="E25" s="163">
        <v>50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843</v>
      </c>
      <c r="C26" s="119">
        <v>1</v>
      </c>
      <c r="D26" s="110" t="s">
        <v>18</v>
      </c>
      <c r="E26" s="163">
        <v>30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844</v>
      </c>
      <c r="C27" s="119">
        <v>1</v>
      </c>
      <c r="D27" s="110" t="s">
        <v>18</v>
      </c>
      <c r="E27" s="163">
        <v>20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845</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846</v>
      </c>
      <c r="C29" s="119">
        <v>1</v>
      </c>
      <c r="D29" s="110" t="s">
        <v>18</v>
      </c>
      <c r="E29" s="163">
        <v>40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847</v>
      </c>
      <c r="C30" s="119">
        <v>1</v>
      </c>
      <c r="D30" s="110" t="s">
        <v>18</v>
      </c>
      <c r="E30" s="163">
        <v>30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848</v>
      </c>
      <c r="C31" s="119">
        <v>1</v>
      </c>
      <c r="D31" s="110" t="s">
        <v>18</v>
      </c>
      <c r="E31" s="163">
        <v>20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849</v>
      </c>
      <c r="C32" s="119">
        <v>1</v>
      </c>
      <c r="D32" s="110" t="s">
        <v>18</v>
      </c>
      <c r="E32" s="163">
        <v>20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850</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16</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225" customHeight="1" x14ac:dyDescent="0.25">
      <c r="A205" s="17"/>
      <c r="B205" s="341" t="s">
        <v>34</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36</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7DbaTry5hjOgzaaQco/yqnf4JbHwfqp2MUUUdc3vtFSPnErRWopfwxJes8QeG1BNQL5AlJIa1A6wyeAxaOFqHg==" saltValue="lCjV0W6a+DiGXP0KWpWnz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9" priority="4">
      <formula>$F18="kom"</formula>
    </cfRule>
  </conditionalFormatting>
  <conditionalFormatting sqref="L18:L200">
    <cfRule type="expression" dxfId="18" priority="3">
      <formula>AND($L18&lt;&gt;"",NOT(ISNUMBER($L18)))</formula>
    </cfRule>
  </conditionalFormatting>
  <conditionalFormatting sqref="N18:N200">
    <cfRule type="expression" dxfId="17" priority="2">
      <formula>AND($N18&lt;&gt;"",NOT(ISNUMBER($N18)))</formula>
    </cfRule>
  </conditionalFormatting>
  <conditionalFormatting sqref="K14">
    <cfRule type="expression" dxfId="1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E00-000000000000}"/>
  </dataValidations>
  <hyperlinks>
    <hyperlink ref="L14" location="B240" tooltip="Razlaga stolpcev in primer pravilno izpolnjenega obrazca" display="=B219" xr:uid="{00000000-0004-0000-1E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32">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1"/>
      <c r="G8" s="46"/>
      <c r="H8" s="46"/>
      <c r="J8" s="46"/>
      <c r="K8" s="45"/>
      <c r="M8" s="14"/>
      <c r="P8" s="20"/>
      <c r="Q8" s="20"/>
      <c r="R8" s="41"/>
    </row>
    <row r="9" spans="1:32" s="48" customFormat="1" ht="22.9" customHeight="1" x14ac:dyDescent="0.25">
      <c r="A9" s="17"/>
      <c r="B9" s="39"/>
      <c r="C9" s="39"/>
      <c r="D9" s="108"/>
      <c r="E9" s="52"/>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31._BIO_JAJCA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851</v>
      </c>
      <c r="C18" s="119">
        <v>1</v>
      </c>
      <c r="D18" s="110" t="s">
        <v>19</v>
      </c>
      <c r="E18" s="163">
        <v>100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kom</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hidden="1" x14ac:dyDescent="0.25">
      <c r="A19" s="81" t="str">
        <f>IF(B19="","",COUNTA($B$18:B19))</f>
        <v/>
      </c>
      <c r="B19" s="184"/>
      <c r="C19" s="119"/>
      <c r="D19" s="110"/>
      <c r="E19" s="163"/>
      <c r="F19" s="74"/>
      <c r="G19" s="87" t="str">
        <f t="shared" ref="G19:G82" si="3">IF(AND(L19&gt;0,N19&gt;0),N19/L19*C19,"")</f>
        <v/>
      </c>
      <c r="H19" s="87" t="str">
        <f t="shared" si="0"/>
        <v/>
      </c>
      <c r="I19" s="87" t="str">
        <f t="shared" si="1"/>
        <v/>
      </c>
      <c r="J19" s="87" t="str">
        <f t="shared" ref="J19:J82" si="4">IF(OR(E19="",G19=""),"",E19*H19)</f>
        <v/>
      </c>
      <c r="K19" s="61"/>
      <c r="L19" s="166"/>
      <c r="M19" s="105" t="str">
        <f t="shared" ref="M19:M82" si="5">IF(D19="","",D19)</f>
        <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hidden="1" x14ac:dyDescent="0.25">
      <c r="A20" s="81" t="str">
        <f>IF(B20="","",COUNTA($B$18:B20))</f>
        <v/>
      </c>
      <c r="B20" s="184"/>
      <c r="C20" s="119"/>
      <c r="D20" s="110"/>
      <c r="E20" s="163"/>
      <c r="F20" s="74"/>
      <c r="G20" s="87" t="str">
        <f t="shared" si="3"/>
        <v/>
      </c>
      <c r="H20" s="87" t="str">
        <f t="shared" si="0"/>
        <v/>
      </c>
      <c r="I20" s="87" t="str">
        <f t="shared" si="1"/>
        <v/>
      </c>
      <c r="J20" s="87" t="str">
        <f t="shared" si="4"/>
        <v/>
      </c>
      <c r="K20" s="61"/>
      <c r="L20" s="166"/>
      <c r="M20" s="105" t="str">
        <f t="shared" si="5"/>
        <v/>
      </c>
      <c r="N20" s="165"/>
      <c r="O20" s="75" t="str">
        <f t="shared" si="2"/>
        <v/>
      </c>
      <c r="P20" s="63"/>
      <c r="Q20" s="63"/>
      <c r="R20" s="82" t="str">
        <f t="shared" si="6"/>
        <v/>
      </c>
      <c r="S20" s="82" t="str">
        <f t="shared" si="7"/>
        <v/>
      </c>
      <c r="T20" s="82" t="str">
        <f t="shared" si="8"/>
        <v/>
      </c>
      <c r="U20" s="197"/>
    </row>
    <row r="21" spans="1:21" s="77" customFormat="1" ht="12.75" hidden="1" x14ac:dyDescent="0.25">
      <c r="A21" s="81" t="str">
        <f>IF(B21="","",COUNTA($B$18:B21))</f>
        <v/>
      </c>
      <c r="B21" s="184"/>
      <c r="C21" s="119"/>
      <c r="D21" s="110"/>
      <c r="E21" s="163"/>
      <c r="F21" s="74"/>
      <c r="G21" s="87" t="str">
        <f t="shared" si="3"/>
        <v/>
      </c>
      <c r="H21" s="87" t="str">
        <f t="shared" si="0"/>
        <v/>
      </c>
      <c r="I21" s="87" t="str">
        <f t="shared" si="1"/>
        <v/>
      </c>
      <c r="J21" s="87" t="str">
        <f t="shared" si="4"/>
        <v/>
      </c>
      <c r="K21" s="61"/>
      <c r="L21" s="166"/>
      <c r="M21" s="105" t="str">
        <f t="shared" si="5"/>
        <v/>
      </c>
      <c r="N21" s="165"/>
      <c r="O21" s="75" t="str">
        <f t="shared" si="2"/>
        <v/>
      </c>
      <c r="P21" s="63"/>
      <c r="Q21" s="63"/>
      <c r="R21" s="82" t="str">
        <f t="shared" si="6"/>
        <v/>
      </c>
      <c r="S21" s="82" t="str">
        <f t="shared" si="7"/>
        <v/>
      </c>
      <c r="T21" s="82" t="str">
        <f t="shared" si="8"/>
        <v/>
      </c>
      <c r="U21" s="197"/>
    </row>
    <row r="22" spans="1:21" s="77" customFormat="1" ht="12.75" hidden="1" x14ac:dyDescent="0.25">
      <c r="A22" s="81" t="str">
        <f>IF(B22="","",COUNTA($B$18:B22))</f>
        <v/>
      </c>
      <c r="B22" s="184"/>
      <c r="C22" s="119"/>
      <c r="D22" s="110"/>
      <c r="E22" s="163"/>
      <c r="F22" s="74"/>
      <c r="G22" s="87" t="str">
        <f t="shared" si="3"/>
        <v/>
      </c>
      <c r="H22" s="87" t="str">
        <f t="shared" si="0"/>
        <v/>
      </c>
      <c r="I22" s="87" t="str">
        <f t="shared" si="1"/>
        <v/>
      </c>
      <c r="J22" s="87" t="str">
        <f t="shared" si="4"/>
        <v/>
      </c>
      <c r="K22" s="61"/>
      <c r="L22" s="166"/>
      <c r="M22" s="105" t="str">
        <f t="shared" si="5"/>
        <v/>
      </c>
      <c r="N22" s="165"/>
      <c r="O22" s="75" t="str">
        <f t="shared" si="2"/>
        <v/>
      </c>
      <c r="P22" s="63"/>
      <c r="Q22" s="63"/>
      <c r="R22" s="82" t="str">
        <f t="shared" si="6"/>
        <v/>
      </c>
      <c r="S22" s="82" t="str">
        <f t="shared" si="7"/>
        <v/>
      </c>
      <c r="T22" s="82" t="str">
        <f t="shared" si="8"/>
        <v/>
      </c>
      <c r="U22" s="197"/>
    </row>
    <row r="23" spans="1:21" s="77" customFormat="1" ht="12.75" hidden="1" x14ac:dyDescent="0.25">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225" customHeight="1" x14ac:dyDescent="0.25">
      <c r="A205" s="17"/>
      <c r="B205" s="341" t="s">
        <v>35</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qcKRS8l8jTVjzLMpHWPunMmqLzIz1uvEQLQFWSbo2+9lpRuuaxMkDjz8wkD5p8WW6Op1tSkQs/PnHUP3AEgsxA==" saltValue="Q8qBDYWzBiSuSGvK1wUa/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5" priority="4">
      <formula>$F18="kom"</formula>
    </cfRule>
  </conditionalFormatting>
  <conditionalFormatting sqref="L18:L200">
    <cfRule type="expression" dxfId="14" priority="3">
      <formula>AND($L18&lt;&gt;"",NOT(ISNUMBER($L18)))</formula>
    </cfRule>
  </conditionalFormatting>
  <conditionalFormatting sqref="N18:N200">
    <cfRule type="expression" dxfId="13" priority="2">
      <formula>AND($N18&lt;&gt;"",NOT(ISNUMBER($N18)))</formula>
    </cfRule>
  </conditionalFormatting>
  <conditionalFormatting sqref="K14">
    <cfRule type="expression" dxfId="1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1F00-000000000000}"/>
  </dataValidations>
  <hyperlinks>
    <hyperlink ref="L14" location="B240" tooltip="Razlaga stolpcev in primer pravilno izpolnjenega obrazca" display="=B219" xr:uid="{00000000-0004-0000-1F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3">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42"/>
      <c r="F2" s="342"/>
      <c r="G2" s="342"/>
      <c r="H2" s="342"/>
      <c r="I2" s="342"/>
      <c r="J2" s="342"/>
      <c r="K2" s="342"/>
      <c r="L2" s="58"/>
      <c r="M2" s="58"/>
      <c r="N2" s="58"/>
      <c r="P2" s="41"/>
      <c r="Q2" s="41"/>
      <c r="R2" s="41"/>
      <c r="X2" s="213" t="s">
        <v>1053</v>
      </c>
      <c r="Y2" s="215"/>
      <c r="Z2" s="209">
        <f>COUNTIF(E18:E200,"&gt;0")</f>
        <v>22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43"/>
      <c r="F3" s="343"/>
      <c r="G3" s="343"/>
      <c r="H3" s="343"/>
      <c r="I3" s="343"/>
      <c r="J3" s="343"/>
      <c r="K3" s="343"/>
      <c r="L3" s="11"/>
      <c r="M3" s="9"/>
      <c r="N3" s="11"/>
      <c r="P3" s="20"/>
      <c r="Q3" s="20"/>
      <c r="R3" s="20"/>
      <c r="X3" s="214" t="s">
        <v>1052</v>
      </c>
      <c r="Y3" s="216"/>
    </row>
    <row r="4" spans="1:32" s="14" customFormat="1" ht="15" customHeight="1" x14ac:dyDescent="0.25">
      <c r="B4" s="37"/>
      <c r="C4" s="37"/>
      <c r="D4" s="58"/>
      <c r="E4" s="343"/>
      <c r="F4" s="343"/>
      <c r="G4" s="343"/>
      <c r="H4" s="343"/>
      <c r="I4" s="343"/>
      <c r="J4" s="343"/>
      <c r="K4" s="343"/>
      <c r="L4" s="9"/>
      <c r="M4" s="9"/>
      <c r="N4" s="9"/>
      <c r="P4" s="41"/>
      <c r="Q4" s="41"/>
      <c r="R4" s="41"/>
    </row>
    <row r="5" spans="1:32" s="14" customFormat="1" ht="15" customHeight="1" x14ac:dyDescent="0.25">
      <c r="B5" s="37"/>
      <c r="C5" s="37"/>
      <c r="D5" s="58"/>
      <c r="E5" s="343"/>
      <c r="F5" s="343"/>
      <c r="G5" s="343"/>
      <c r="H5" s="343"/>
      <c r="I5" s="343"/>
      <c r="J5" s="343"/>
      <c r="K5" s="343"/>
      <c r="L5" s="9"/>
      <c r="M5" s="9"/>
      <c r="N5" s="9"/>
      <c r="P5" s="41"/>
      <c r="Q5" s="41"/>
      <c r="R5" s="41"/>
    </row>
    <row r="6" spans="1:32" s="16" customFormat="1" ht="22.9" customHeight="1" x14ac:dyDescent="0.25">
      <c r="B6" s="38" t="s">
        <v>2</v>
      </c>
      <c r="C6" s="38"/>
      <c r="D6" s="59"/>
      <c r="E6" s="343"/>
      <c r="F6" s="343"/>
      <c r="G6" s="343"/>
      <c r="H6" s="343"/>
      <c r="I6" s="343"/>
      <c r="J6" s="343"/>
      <c r="K6" s="343"/>
      <c r="L6" s="11"/>
      <c r="M6" s="9"/>
      <c r="N6" s="11"/>
      <c r="P6" s="20"/>
      <c r="Q6" s="20"/>
      <c r="R6" s="20"/>
    </row>
    <row r="7" spans="1:32" s="16" customFormat="1" ht="15" customHeight="1" x14ac:dyDescent="0.25">
      <c r="A7" s="14"/>
      <c r="B7" s="37" t="s">
        <v>7</v>
      </c>
      <c r="C7" s="37"/>
      <c r="D7" s="58"/>
      <c r="E7" s="343"/>
      <c r="F7" s="343"/>
      <c r="G7" s="343"/>
      <c r="H7" s="343"/>
      <c r="I7" s="343"/>
      <c r="J7" s="343"/>
      <c r="K7" s="343"/>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3._DIETNI_PEKOVSKI_IZDELKI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852</v>
      </c>
      <c r="C18" s="119">
        <v>200</v>
      </c>
      <c r="D18" s="110" t="s">
        <v>54</v>
      </c>
      <c r="E18" s="163">
        <v>2</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853</v>
      </c>
      <c r="C19" s="119">
        <v>400</v>
      </c>
      <c r="D19" s="110" t="s">
        <v>54</v>
      </c>
      <c r="E19" s="163">
        <v>2</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854</v>
      </c>
      <c r="C20" s="119">
        <v>450</v>
      </c>
      <c r="D20" s="110" t="s">
        <v>54</v>
      </c>
      <c r="E20" s="163">
        <v>3</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1117</v>
      </c>
      <c r="C21" s="119">
        <v>240</v>
      </c>
      <c r="D21" s="110" t="s">
        <v>54</v>
      </c>
      <c r="E21" s="163">
        <v>10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1118</v>
      </c>
      <c r="C22" s="119">
        <v>400</v>
      </c>
      <c r="D22" s="110" t="s">
        <v>54</v>
      </c>
      <c r="E22" s="163">
        <v>5</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38.25" x14ac:dyDescent="0.25">
      <c r="A23" s="81">
        <f>IF(B23="","",COUNTA($B$18:B23))</f>
        <v>6</v>
      </c>
      <c r="B23" s="184" t="s">
        <v>855</v>
      </c>
      <c r="C23" s="119">
        <v>60</v>
      </c>
      <c r="D23" s="110" t="s">
        <v>54</v>
      </c>
      <c r="E23" s="163">
        <v>10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25.5" x14ac:dyDescent="0.25">
      <c r="A24" s="81">
        <f>IF(B24="","",COUNTA($B$18:B24))</f>
        <v>7</v>
      </c>
      <c r="B24" s="184" t="s">
        <v>856</v>
      </c>
      <c r="C24" s="119">
        <v>60</v>
      </c>
      <c r="D24" s="110" t="s">
        <v>54</v>
      </c>
      <c r="E24" s="163">
        <v>20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857</v>
      </c>
      <c r="C25" s="119">
        <v>300</v>
      </c>
      <c r="D25" s="110" t="s">
        <v>54</v>
      </c>
      <c r="E25" s="163">
        <v>2</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858</v>
      </c>
      <c r="C26" s="119">
        <v>200</v>
      </c>
      <c r="D26" s="110" t="s">
        <v>54</v>
      </c>
      <c r="E26" s="163">
        <v>2</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953</v>
      </c>
      <c r="C27" s="119">
        <v>200</v>
      </c>
      <c r="D27" s="110" t="s">
        <v>54</v>
      </c>
      <c r="E27" s="163">
        <v>10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25.5" x14ac:dyDescent="0.25">
      <c r="A28" s="81">
        <f>IF(B28="","",COUNTA($B$18:B28))</f>
        <v>11</v>
      </c>
      <c r="B28" s="184" t="s">
        <v>1041</v>
      </c>
      <c r="C28" s="119">
        <v>200</v>
      </c>
      <c r="D28" s="110" t="s">
        <v>54</v>
      </c>
      <c r="E28" s="163">
        <v>20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25.5" x14ac:dyDescent="0.25">
      <c r="A29" s="81">
        <f>IF(B29="","",COUNTA($B$18:B29))</f>
        <v>12</v>
      </c>
      <c r="B29" s="184" t="s">
        <v>888</v>
      </c>
      <c r="C29" s="119">
        <v>60</v>
      </c>
      <c r="D29" s="110" t="s">
        <v>54</v>
      </c>
      <c r="E29" s="163">
        <v>10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25.5" x14ac:dyDescent="0.25">
      <c r="A30" s="81">
        <f>IF(B30="","",COUNTA($B$18:B30))</f>
        <v>13</v>
      </c>
      <c r="B30" s="184" t="s">
        <v>859</v>
      </c>
      <c r="C30" s="119">
        <v>1000</v>
      </c>
      <c r="D30" s="110" t="s">
        <v>54</v>
      </c>
      <c r="E30" s="163">
        <v>5</v>
      </c>
      <c r="F30" s="74" t="s">
        <v>18</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25.5" x14ac:dyDescent="0.25">
      <c r="A31" s="81">
        <f>IF(B31="","",COUNTA($B$18:B31))</f>
        <v>14</v>
      </c>
      <c r="B31" s="184" t="s">
        <v>860</v>
      </c>
      <c r="C31" s="119">
        <v>1000</v>
      </c>
      <c r="D31" s="110" t="s">
        <v>54</v>
      </c>
      <c r="E31" s="163">
        <v>3</v>
      </c>
      <c r="F31" s="74" t="s">
        <v>18</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25.5" x14ac:dyDescent="0.25">
      <c r="A32" s="81">
        <f>IF(B32="","",COUNTA($B$18:B32))</f>
        <v>15</v>
      </c>
      <c r="B32" s="276" t="s">
        <v>861</v>
      </c>
      <c r="C32" s="119">
        <v>1000</v>
      </c>
      <c r="D32" s="110" t="s">
        <v>54</v>
      </c>
      <c r="E32" s="163">
        <v>2</v>
      </c>
      <c r="F32" s="74" t="s">
        <v>18</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25.5" x14ac:dyDescent="0.25">
      <c r="A33" s="81">
        <f>IF(B33="","",COUNTA($B$18:B33))</f>
        <v>16</v>
      </c>
      <c r="B33" s="276" t="s">
        <v>862</v>
      </c>
      <c r="C33" s="119">
        <v>1000</v>
      </c>
      <c r="D33" s="110" t="s">
        <v>54</v>
      </c>
      <c r="E33" s="163">
        <v>5</v>
      </c>
      <c r="F33" s="74" t="s">
        <v>18</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25.5" x14ac:dyDescent="0.25">
      <c r="A34" s="81">
        <f>IF(B34="","",COUNTA($B$18:B34))</f>
        <v>17</v>
      </c>
      <c r="B34" s="184" t="s">
        <v>889</v>
      </c>
      <c r="C34" s="119">
        <v>60</v>
      </c>
      <c r="D34" s="110" t="s">
        <v>54</v>
      </c>
      <c r="E34" s="163">
        <v>20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863</v>
      </c>
      <c r="C35" s="119">
        <v>500</v>
      </c>
      <c r="D35" s="110" t="s">
        <v>54</v>
      </c>
      <c r="E35" s="163">
        <v>1</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864</v>
      </c>
      <c r="C36" s="119">
        <v>500</v>
      </c>
      <c r="D36" s="110" t="s">
        <v>54</v>
      </c>
      <c r="E36" s="163">
        <v>2</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865</v>
      </c>
      <c r="C37" s="119">
        <v>200</v>
      </c>
      <c r="D37" s="110" t="s">
        <v>54</v>
      </c>
      <c r="E37" s="163">
        <v>5</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890</v>
      </c>
      <c r="C38" s="119">
        <v>100</v>
      </c>
      <c r="D38" s="110" t="s">
        <v>54</v>
      </c>
      <c r="E38" s="163">
        <v>10</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25.5" x14ac:dyDescent="0.25">
      <c r="A39" s="81">
        <f>IF(B39="","",COUNTA($B$18:B39))</f>
        <v>22</v>
      </c>
      <c r="B39" s="184" t="s">
        <v>866</v>
      </c>
      <c r="C39" s="119">
        <v>500</v>
      </c>
      <c r="D39" s="110" t="s">
        <v>54</v>
      </c>
      <c r="E39" s="163">
        <v>2</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27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27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27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22</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1105</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gI3/ERXivhljACYLTeeol3Ba04gPsWCNS3O09A8B4bTYxwB8R+bGF31SfsxS5uQ5ig12OT09jH8ahqc4auCaAA==" saltValue="sDrQRy6tw5MwLnHMwuUFE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1" priority="4">
      <formula>$F18="kom"</formula>
    </cfRule>
  </conditionalFormatting>
  <conditionalFormatting sqref="L18:L200">
    <cfRule type="expression" dxfId="10" priority="3">
      <formula>AND($L18&lt;&gt;"",NOT(ISNUMBER($L18)))</formula>
    </cfRule>
  </conditionalFormatting>
  <conditionalFormatting sqref="N18:N200">
    <cfRule type="expression" dxfId="9" priority="2">
      <formula>AND($N18&lt;&gt;"",NOT(ISNUMBER($N18)))</formula>
    </cfRule>
  </conditionalFormatting>
  <conditionalFormatting sqref="K14">
    <cfRule type="expression" dxfId="8" priority="1">
      <formula>$K$14&lt;&gt;""</formula>
    </cfRule>
  </conditionalFormatting>
  <dataValidations count="1">
    <dataValidation allowBlank="1" showInputMessage="1" showErrorMessage="1" sqref="J8:K14 M18:M204 D1:E14 M226:M230 J15:L204 N15:N204 N223:N230 J231:N1048576 D226:D1048576 C223:C1048576 F8:H14 F1:K1 I8:I204 E223:I1048576 R1:XFD1048576 F206:Q210 F220:N222 C206:E222 J223:L230 L1:L14 M1:N12 O220:Q1048576 O1:Q204 A1:B1048576 E15:H204 D18:D204 C1:C204" xr:uid="{00000000-0002-0000-2000-000000000000}"/>
  </dataValidations>
  <hyperlinks>
    <hyperlink ref="L14" location="B240" tooltip="Razlaga stolpcev in primer pravilno izpolnjenega obrazca" display="=B219" xr:uid="{00000000-0004-0000-20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4">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42"/>
      <c r="F2" s="342"/>
      <c r="G2" s="342"/>
      <c r="H2" s="342"/>
      <c r="I2" s="342"/>
      <c r="J2" s="342"/>
      <c r="K2" s="342"/>
      <c r="L2" s="58"/>
      <c r="M2" s="58"/>
      <c r="N2" s="58"/>
      <c r="P2" s="41"/>
      <c r="Q2" s="41"/>
      <c r="R2" s="41"/>
      <c r="X2" s="213" t="s">
        <v>1053</v>
      </c>
      <c r="Y2" s="215"/>
      <c r="Z2" s="209">
        <f>COUNTIF(E18:E200,"&gt;0")</f>
        <v>17</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43"/>
      <c r="F3" s="343"/>
      <c r="G3" s="343"/>
      <c r="H3" s="343"/>
      <c r="I3" s="343"/>
      <c r="J3" s="343"/>
      <c r="K3" s="343"/>
      <c r="L3" s="11"/>
      <c r="M3" s="9"/>
      <c r="N3" s="11"/>
      <c r="P3" s="20"/>
      <c r="Q3" s="20"/>
      <c r="R3" s="20"/>
      <c r="X3" s="214" t="s">
        <v>1052</v>
      </c>
      <c r="Y3" s="216"/>
    </row>
    <row r="4" spans="1:32" s="14" customFormat="1" ht="15" customHeight="1" x14ac:dyDescent="0.25">
      <c r="B4" s="37"/>
      <c r="C4" s="37"/>
      <c r="D4" s="58"/>
      <c r="E4" s="343"/>
      <c r="F4" s="343"/>
      <c r="G4" s="343"/>
      <c r="H4" s="343"/>
      <c r="I4" s="343"/>
      <c r="J4" s="343"/>
      <c r="K4" s="343"/>
      <c r="L4" s="9"/>
      <c r="M4" s="9"/>
      <c r="N4" s="9"/>
      <c r="P4" s="41"/>
      <c r="Q4" s="41"/>
      <c r="R4" s="41"/>
    </row>
    <row r="5" spans="1:32" s="14" customFormat="1" ht="15" customHeight="1" x14ac:dyDescent="0.25">
      <c r="B5" s="37"/>
      <c r="C5" s="37"/>
      <c r="D5" s="58"/>
      <c r="E5" s="343"/>
      <c r="F5" s="343"/>
      <c r="G5" s="343"/>
      <c r="H5" s="343"/>
      <c r="I5" s="343"/>
      <c r="J5" s="343"/>
      <c r="K5" s="343"/>
      <c r="L5" s="9"/>
      <c r="M5" s="9"/>
      <c r="N5" s="9"/>
      <c r="P5" s="41"/>
      <c r="Q5" s="41"/>
      <c r="R5" s="41"/>
    </row>
    <row r="6" spans="1:32" s="16" customFormat="1" ht="22.9" customHeight="1" x14ac:dyDescent="0.25">
      <c r="B6" s="38" t="s">
        <v>2</v>
      </c>
      <c r="C6" s="38"/>
      <c r="D6" s="59"/>
      <c r="E6" s="343"/>
      <c r="F6" s="343"/>
      <c r="G6" s="343"/>
      <c r="H6" s="343"/>
      <c r="I6" s="343"/>
      <c r="J6" s="343"/>
      <c r="K6" s="343"/>
      <c r="L6" s="11"/>
      <c r="M6" s="9"/>
      <c r="N6" s="11"/>
      <c r="P6" s="20"/>
      <c r="Q6" s="20"/>
      <c r="R6" s="20"/>
    </row>
    <row r="7" spans="1:32" s="16" customFormat="1" ht="15" customHeight="1" x14ac:dyDescent="0.25">
      <c r="A7" s="14"/>
      <c r="B7" s="37" t="s">
        <v>7</v>
      </c>
      <c r="C7" s="37"/>
      <c r="D7" s="58"/>
      <c r="E7" s="343"/>
      <c r="F7" s="343"/>
      <c r="G7" s="343"/>
      <c r="H7" s="343"/>
      <c r="I7" s="343"/>
      <c r="J7" s="343"/>
      <c r="K7" s="343"/>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33._DIETNI_MLEVSKI_IZDELKI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938</v>
      </c>
      <c r="C18" s="119">
        <v>500</v>
      </c>
      <c r="D18" s="110" t="s">
        <v>54</v>
      </c>
      <c r="E18" s="163">
        <v>3</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281" t="s">
        <v>939</v>
      </c>
      <c r="C19" s="119">
        <v>1000</v>
      </c>
      <c r="D19" s="110" t="s">
        <v>54</v>
      </c>
      <c r="E19" s="163">
        <v>2</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940</v>
      </c>
      <c r="C20" s="119">
        <v>1</v>
      </c>
      <c r="D20" s="110" t="s">
        <v>18</v>
      </c>
      <c r="E20" s="163">
        <v>2</v>
      </c>
      <c r="F20" s="74" t="s">
        <v>19</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941</v>
      </c>
      <c r="C21" s="119">
        <v>1</v>
      </c>
      <c r="D21" s="110" t="s">
        <v>18</v>
      </c>
      <c r="E21" s="163">
        <v>3</v>
      </c>
      <c r="F21" s="74" t="s">
        <v>19</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942</v>
      </c>
      <c r="C22" s="119">
        <v>1</v>
      </c>
      <c r="D22" s="110" t="s">
        <v>18</v>
      </c>
      <c r="E22" s="163">
        <v>5</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943</v>
      </c>
      <c r="C23" s="119">
        <v>500</v>
      </c>
      <c r="D23" s="110" t="s">
        <v>54</v>
      </c>
      <c r="E23" s="163">
        <v>5</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944</v>
      </c>
      <c r="C24" s="119">
        <v>100</v>
      </c>
      <c r="D24" s="110" t="s">
        <v>54</v>
      </c>
      <c r="E24" s="163">
        <v>10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945</v>
      </c>
      <c r="C25" s="119">
        <v>175</v>
      </c>
      <c r="D25" s="110" t="s">
        <v>54</v>
      </c>
      <c r="E25" s="163">
        <v>10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25.5" x14ac:dyDescent="0.25">
      <c r="A26" s="81">
        <f>IF(B26="","",COUNTA($B$18:B26))</f>
        <v>9</v>
      </c>
      <c r="B26" s="184" t="s">
        <v>946</v>
      </c>
      <c r="C26" s="119">
        <v>1</v>
      </c>
      <c r="D26" s="110" t="s">
        <v>18</v>
      </c>
      <c r="E26" s="163">
        <v>2</v>
      </c>
      <c r="F26" s="74" t="s">
        <v>19</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25.5" x14ac:dyDescent="0.25">
      <c r="A27" s="81">
        <f>IF(B27="","",COUNTA($B$18:B27))</f>
        <v>10</v>
      </c>
      <c r="B27" s="184" t="s">
        <v>947</v>
      </c>
      <c r="C27" s="119">
        <v>500</v>
      </c>
      <c r="D27" s="110" t="s">
        <v>54</v>
      </c>
      <c r="E27" s="163">
        <v>2</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25.5" x14ac:dyDescent="0.25">
      <c r="A28" s="81">
        <f>IF(B28="","",COUNTA($B$18:B28))</f>
        <v>11</v>
      </c>
      <c r="B28" s="184" t="s">
        <v>948</v>
      </c>
      <c r="C28" s="119">
        <v>200</v>
      </c>
      <c r="D28" s="110" t="s">
        <v>54</v>
      </c>
      <c r="E28" s="163">
        <v>5</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25.5" x14ac:dyDescent="0.25">
      <c r="A29" s="81">
        <f>IF(B29="","",COUNTA($B$18:B29))</f>
        <v>12</v>
      </c>
      <c r="B29" s="184" t="s">
        <v>949</v>
      </c>
      <c r="C29" s="119">
        <v>200</v>
      </c>
      <c r="D29" s="110" t="s">
        <v>54</v>
      </c>
      <c r="E29" s="163">
        <v>5</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950</v>
      </c>
      <c r="C30" s="119">
        <v>500</v>
      </c>
      <c r="D30" s="110" t="s">
        <v>54</v>
      </c>
      <c r="E30" s="163">
        <v>5</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951</v>
      </c>
      <c r="C31" s="119">
        <v>250</v>
      </c>
      <c r="D31" s="110" t="s">
        <v>54</v>
      </c>
      <c r="E31" s="163">
        <v>5</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867</v>
      </c>
      <c r="C32" s="119">
        <v>500</v>
      </c>
      <c r="D32" s="110" t="s">
        <v>54</v>
      </c>
      <c r="E32" s="163">
        <v>2</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868</v>
      </c>
      <c r="C33" s="119">
        <v>500</v>
      </c>
      <c r="D33" s="110" t="s">
        <v>54</v>
      </c>
      <c r="E33" s="163">
        <v>2</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25.5" x14ac:dyDescent="0.25">
      <c r="A34" s="81">
        <f>IF(B34="","",COUNTA($B$18:B34))</f>
        <v>17</v>
      </c>
      <c r="B34" s="184" t="s">
        <v>952</v>
      </c>
      <c r="C34" s="119">
        <v>250</v>
      </c>
      <c r="D34" s="110" t="s">
        <v>54</v>
      </c>
      <c r="E34" s="163">
        <v>3</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180" customFormat="1" ht="12.75" hidden="1" x14ac:dyDescent="0.25">
      <c r="A35" s="172" t="str">
        <f>IF(B35="","",COUNTA($B$18:B35))</f>
        <v/>
      </c>
      <c r="B35" s="185"/>
      <c r="C35" s="173"/>
      <c r="D35" s="174"/>
      <c r="E35" s="175"/>
      <c r="F35" s="176"/>
      <c r="G35" s="177" t="str">
        <f t="shared" si="3"/>
        <v/>
      </c>
      <c r="H35" s="87" t="str">
        <f t="shared" si="0"/>
        <v/>
      </c>
      <c r="I35" s="177" t="str">
        <f t="shared" si="1"/>
        <v/>
      </c>
      <c r="J35" s="177" t="str">
        <f t="shared" si="4"/>
        <v/>
      </c>
      <c r="K35" s="178"/>
      <c r="L35" s="166"/>
      <c r="M35" s="105" t="str">
        <f t="shared" si="5"/>
        <v/>
      </c>
      <c r="N35" s="165"/>
      <c r="O35" s="75" t="str">
        <f t="shared" si="2"/>
        <v/>
      </c>
      <c r="P35" s="179"/>
      <c r="Q35" s="179"/>
      <c r="R35" s="82" t="str">
        <f t="shared" si="6"/>
        <v/>
      </c>
      <c r="S35" s="82" t="str">
        <f t="shared" si="7"/>
        <v/>
      </c>
      <c r="T35" s="82" t="str">
        <f t="shared" si="8"/>
        <v/>
      </c>
      <c r="U35" s="198"/>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17</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37</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2hOeumRHiroR+RRDlW+hNGTvPMVoDgVOTH2lwyioJ9KPZsU2czzXKcKJQUQoIpFtklmxu8hpy2RVHvIVvwOyvQ==" saltValue="Ym893ATL6twSw9+LK65KF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7" priority="4">
      <formula>$F18="kom"</formula>
    </cfRule>
  </conditionalFormatting>
  <conditionalFormatting sqref="L18:L200">
    <cfRule type="expression" dxfId="6" priority="3">
      <formula>AND($L18&lt;&gt;"",NOT(ISNUMBER($L18)))</formula>
    </cfRule>
  </conditionalFormatting>
  <conditionalFormatting sqref="N18:N200">
    <cfRule type="expression" dxfId="5" priority="2">
      <formula>AND($N18&lt;&gt;"",NOT(ISNUMBER($N18)))</formula>
    </cfRule>
  </conditionalFormatting>
  <conditionalFormatting sqref="K14">
    <cfRule type="expression" dxfId="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2100-000000000000}"/>
  </dataValidations>
  <hyperlinks>
    <hyperlink ref="L14" location="B240" tooltip="Razlaga stolpcev in primer pravilno izpolnjenega obrazca" display="=B219" xr:uid="{00000000-0004-0000-21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5">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14"/>
      <c r="B1" s="27" t="s">
        <v>1</v>
      </c>
      <c r="C1" s="27"/>
      <c r="D1" s="111"/>
      <c r="E1" s="59"/>
      <c r="F1" s="41"/>
      <c r="K1" s="59"/>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42"/>
      <c r="F2" s="342"/>
      <c r="G2" s="342"/>
      <c r="H2" s="342"/>
      <c r="I2" s="342"/>
      <c r="J2" s="342"/>
      <c r="K2" s="342"/>
      <c r="L2" s="58"/>
      <c r="M2" s="58"/>
      <c r="N2" s="58"/>
      <c r="P2" s="41"/>
      <c r="Q2" s="41"/>
      <c r="R2" s="41"/>
      <c r="X2" s="213" t="s">
        <v>1053</v>
      </c>
      <c r="Y2" s="215"/>
      <c r="Z2" s="209">
        <f>COUNTIF(E18:E200,"&gt;0")</f>
        <v>47</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43"/>
      <c r="F3" s="343"/>
      <c r="G3" s="343"/>
      <c r="H3" s="343"/>
      <c r="I3" s="343"/>
      <c r="J3" s="343"/>
      <c r="K3" s="343"/>
      <c r="M3" s="14"/>
      <c r="P3" s="20"/>
      <c r="Q3" s="20"/>
      <c r="R3" s="20"/>
      <c r="X3" s="214" t="s">
        <v>1052</v>
      </c>
      <c r="Y3" s="216"/>
    </row>
    <row r="4" spans="1:32" s="14" customFormat="1" ht="15" customHeight="1" x14ac:dyDescent="0.25">
      <c r="B4" s="37"/>
      <c r="C4" s="37"/>
      <c r="D4" s="58"/>
      <c r="E4" s="343"/>
      <c r="F4" s="343"/>
      <c r="G4" s="343"/>
      <c r="H4" s="343"/>
      <c r="I4" s="343"/>
      <c r="J4" s="343"/>
      <c r="K4" s="343"/>
      <c r="P4" s="41"/>
      <c r="Q4" s="41"/>
      <c r="R4" s="41"/>
    </row>
    <row r="5" spans="1:32" s="14" customFormat="1" ht="15" customHeight="1" x14ac:dyDescent="0.25">
      <c r="B5" s="37"/>
      <c r="C5" s="37"/>
      <c r="D5" s="58"/>
      <c r="E5" s="343"/>
      <c r="F5" s="343"/>
      <c r="G5" s="343"/>
      <c r="H5" s="343"/>
      <c r="I5" s="343"/>
      <c r="J5" s="343"/>
      <c r="K5" s="343"/>
      <c r="P5" s="41"/>
      <c r="Q5" s="41"/>
      <c r="R5" s="41"/>
    </row>
    <row r="6" spans="1:32" s="16" customFormat="1" ht="22.9" customHeight="1" x14ac:dyDescent="0.25">
      <c r="B6" s="38" t="s">
        <v>2</v>
      </c>
      <c r="C6" s="38"/>
      <c r="D6" s="59"/>
      <c r="E6" s="343"/>
      <c r="F6" s="343"/>
      <c r="G6" s="343"/>
      <c r="H6" s="343"/>
      <c r="I6" s="343"/>
      <c r="J6" s="343"/>
      <c r="K6" s="343"/>
      <c r="M6" s="14"/>
      <c r="P6" s="20"/>
      <c r="Q6" s="20"/>
      <c r="R6" s="20"/>
    </row>
    <row r="7" spans="1:32" s="16" customFormat="1" ht="15" customHeight="1" x14ac:dyDescent="0.25">
      <c r="A7" s="14"/>
      <c r="B7" s="37" t="s">
        <v>7</v>
      </c>
      <c r="C7" s="37"/>
      <c r="D7" s="58"/>
      <c r="E7" s="343"/>
      <c r="F7" s="343"/>
      <c r="G7" s="343"/>
      <c r="H7" s="343"/>
      <c r="I7" s="343"/>
      <c r="J7" s="343"/>
      <c r="K7" s="343"/>
      <c r="L7" s="14"/>
      <c r="M7" s="14"/>
      <c r="N7" s="14"/>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1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61"/>
      <c r="B13" s="44" t="str">
        <f ca="1">MID(CELL("filename",A1),FIND("]",CELL("filename",A1))+1,LEN(CELL("filename",A1))-FIND("]",CELL("filename",A1)))</f>
        <v>34._DIETNI_OSTALI_IZDELKI</v>
      </c>
      <c r="C13" s="262"/>
      <c r="D13" s="263"/>
      <c r="E13" s="22"/>
      <c r="F13" s="17"/>
      <c r="G13" s="22"/>
      <c r="H13" s="22"/>
      <c r="K13" s="261"/>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266"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264" t="s">
        <v>17</v>
      </c>
      <c r="S15" s="264" t="s">
        <v>51</v>
      </c>
      <c r="T15" s="264" t="s">
        <v>52</v>
      </c>
      <c r="U15" s="265" t="s">
        <v>1079</v>
      </c>
    </row>
    <row r="16" spans="1:32" s="67" customFormat="1" ht="10.15" customHeight="1" x14ac:dyDescent="0.25">
      <c r="A16" s="271">
        <v>1</v>
      </c>
      <c r="B16" s="271">
        <v>2</v>
      </c>
      <c r="C16" s="344"/>
      <c r="D16" s="345"/>
      <c r="E16" s="271">
        <v>3</v>
      </c>
      <c r="F16" s="271">
        <v>4</v>
      </c>
      <c r="G16" s="271">
        <v>5</v>
      </c>
      <c r="H16" s="271">
        <v>6</v>
      </c>
      <c r="I16" s="271">
        <v>6</v>
      </c>
      <c r="J16" s="271">
        <v>7</v>
      </c>
      <c r="K16" s="271">
        <v>7</v>
      </c>
      <c r="L16" s="346">
        <v>8</v>
      </c>
      <c r="M16" s="347"/>
      <c r="N16" s="272">
        <v>9</v>
      </c>
      <c r="O16" s="271">
        <v>11</v>
      </c>
      <c r="P16" s="271">
        <v>10</v>
      </c>
      <c r="Q16" s="271">
        <v>11</v>
      </c>
      <c r="R16" s="270"/>
      <c r="S16" s="200">
        <v>13</v>
      </c>
      <c r="T16" s="200">
        <v>14</v>
      </c>
      <c r="U16" s="202"/>
    </row>
    <row r="17" spans="1:21" s="266"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67"/>
      <c r="S17" s="268"/>
      <c r="T17" s="268"/>
      <c r="U17" s="269"/>
    </row>
    <row r="18" spans="1:21" s="77" customFormat="1" ht="12.75" x14ac:dyDescent="0.25">
      <c r="A18" s="81">
        <f>IF(B18="","",COUNTA($B$18:B18))</f>
        <v>1</v>
      </c>
      <c r="B18" s="184" t="s">
        <v>869</v>
      </c>
      <c r="C18" s="119">
        <v>300</v>
      </c>
      <c r="D18" s="110" t="s">
        <v>54</v>
      </c>
      <c r="E18" s="163">
        <v>3</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898</v>
      </c>
      <c r="C19" s="119">
        <v>275</v>
      </c>
      <c r="D19" s="110" t="s">
        <v>54</v>
      </c>
      <c r="E19" s="163">
        <v>5</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899</v>
      </c>
      <c r="C20" s="119">
        <v>1</v>
      </c>
      <c r="D20" s="110" t="s">
        <v>20</v>
      </c>
      <c r="E20" s="163">
        <v>2</v>
      </c>
      <c r="F20" s="74" t="s">
        <v>19</v>
      </c>
      <c r="G20" s="87" t="str">
        <f t="shared" si="3"/>
        <v/>
      </c>
      <c r="H20" s="87" t="str">
        <f t="shared" si="0"/>
        <v/>
      </c>
      <c r="I20" s="87" t="str">
        <f t="shared" si="1"/>
        <v/>
      </c>
      <c r="J20" s="87" t="str">
        <f t="shared" si="4"/>
        <v/>
      </c>
      <c r="K20" s="61"/>
      <c r="L20" s="166"/>
      <c r="M20" s="105" t="str">
        <f t="shared" si="5"/>
        <v>l</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900</v>
      </c>
      <c r="C21" s="119">
        <v>375</v>
      </c>
      <c r="D21" s="110" t="s">
        <v>54</v>
      </c>
      <c r="E21" s="163">
        <v>5</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901</v>
      </c>
      <c r="C22" s="119">
        <v>50</v>
      </c>
      <c r="D22" s="110" t="s">
        <v>54</v>
      </c>
      <c r="E22" s="163">
        <v>20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902</v>
      </c>
      <c r="C23" s="119">
        <v>1</v>
      </c>
      <c r="D23" s="110" t="s">
        <v>20</v>
      </c>
      <c r="E23" s="163">
        <v>5</v>
      </c>
      <c r="F23" s="74" t="s">
        <v>19</v>
      </c>
      <c r="G23" s="87" t="str">
        <f t="shared" si="3"/>
        <v/>
      </c>
      <c r="H23" s="87" t="str">
        <f t="shared" si="0"/>
        <v/>
      </c>
      <c r="I23" s="87" t="str">
        <f t="shared" si="1"/>
        <v/>
      </c>
      <c r="J23" s="87" t="str">
        <f t="shared" si="4"/>
        <v/>
      </c>
      <c r="K23" s="61"/>
      <c r="L23" s="166"/>
      <c r="M23" s="105" t="str">
        <f t="shared" si="5"/>
        <v>l</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903</v>
      </c>
      <c r="C24" s="119">
        <v>110</v>
      </c>
      <c r="D24" s="110" t="s">
        <v>54</v>
      </c>
      <c r="E24" s="163">
        <v>10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904</v>
      </c>
      <c r="C25" s="119">
        <v>110</v>
      </c>
      <c r="D25" s="110" t="s">
        <v>54</v>
      </c>
      <c r="E25" s="163">
        <v>40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905</v>
      </c>
      <c r="C26" s="119">
        <v>200</v>
      </c>
      <c r="D26" s="110" t="s">
        <v>54</v>
      </c>
      <c r="E26" s="163">
        <v>10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906</v>
      </c>
      <c r="C27" s="119">
        <v>200</v>
      </c>
      <c r="D27" s="110" t="s">
        <v>54</v>
      </c>
      <c r="E27" s="163">
        <v>5</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907</v>
      </c>
      <c r="C28" s="119">
        <v>150</v>
      </c>
      <c r="D28" s="110" t="s">
        <v>54</v>
      </c>
      <c r="E28" s="163">
        <v>3</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908</v>
      </c>
      <c r="C29" s="119">
        <v>210</v>
      </c>
      <c r="D29" s="110" t="s">
        <v>54</v>
      </c>
      <c r="E29" s="163">
        <v>5</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909</v>
      </c>
      <c r="C30" s="119">
        <v>250</v>
      </c>
      <c r="D30" s="110" t="s">
        <v>54</v>
      </c>
      <c r="E30" s="163">
        <v>2</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910</v>
      </c>
      <c r="C31" s="119">
        <v>210</v>
      </c>
      <c r="D31" s="110" t="s">
        <v>54</v>
      </c>
      <c r="E31" s="163">
        <v>3</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1102</v>
      </c>
      <c r="C32" s="119">
        <v>46</v>
      </c>
      <c r="D32" s="110" t="s">
        <v>54</v>
      </c>
      <c r="E32" s="163">
        <v>5</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936</v>
      </c>
      <c r="C33" s="119">
        <v>500</v>
      </c>
      <c r="D33" s="110" t="s">
        <v>54</v>
      </c>
      <c r="E33" s="163">
        <v>5</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911</v>
      </c>
      <c r="C34" s="119">
        <v>145</v>
      </c>
      <c r="D34" s="110" t="s">
        <v>54</v>
      </c>
      <c r="E34" s="163">
        <v>10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912</v>
      </c>
      <c r="C35" s="119">
        <v>145</v>
      </c>
      <c r="D35" s="110" t="s">
        <v>54</v>
      </c>
      <c r="E35" s="163">
        <v>10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913</v>
      </c>
      <c r="C36" s="119">
        <v>145</v>
      </c>
      <c r="D36" s="110" t="s">
        <v>54</v>
      </c>
      <c r="E36" s="163">
        <v>10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914</v>
      </c>
      <c r="C37" s="119">
        <v>125</v>
      </c>
      <c r="D37" s="110" t="s">
        <v>54</v>
      </c>
      <c r="E37" s="163">
        <v>10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25.5" x14ac:dyDescent="0.25">
      <c r="A38" s="81">
        <f>IF(B38="","",COUNTA($B$18:B38))</f>
        <v>21</v>
      </c>
      <c r="B38" s="184" t="s">
        <v>915</v>
      </c>
      <c r="C38" s="119">
        <v>250</v>
      </c>
      <c r="D38" s="110" t="s">
        <v>54</v>
      </c>
      <c r="E38" s="163">
        <v>3</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916</v>
      </c>
      <c r="C39" s="119">
        <v>300</v>
      </c>
      <c r="D39" s="110" t="s">
        <v>54</v>
      </c>
      <c r="E39" s="163">
        <v>10</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917</v>
      </c>
      <c r="C40" s="119">
        <v>150</v>
      </c>
      <c r="D40" s="110" t="s">
        <v>54</v>
      </c>
      <c r="E40" s="163">
        <v>10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5.5" x14ac:dyDescent="0.25">
      <c r="A41" s="81">
        <f>IF(B41="","",COUNTA($B$18:B41))</f>
        <v>24</v>
      </c>
      <c r="B41" s="184" t="s">
        <v>918</v>
      </c>
      <c r="C41" s="119">
        <v>150</v>
      </c>
      <c r="D41" s="110" t="s">
        <v>54</v>
      </c>
      <c r="E41" s="163">
        <v>10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919</v>
      </c>
      <c r="C42" s="119">
        <v>125</v>
      </c>
      <c r="D42" s="110" t="s">
        <v>54</v>
      </c>
      <c r="E42" s="163">
        <v>10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920</v>
      </c>
      <c r="C43" s="119">
        <v>500</v>
      </c>
      <c r="D43" s="110" t="s">
        <v>54</v>
      </c>
      <c r="E43" s="163">
        <v>5</v>
      </c>
      <c r="F43" s="74" t="s">
        <v>19</v>
      </c>
      <c r="G43" s="87" t="str">
        <f t="shared" si="3"/>
        <v/>
      </c>
      <c r="H43" s="87" t="str">
        <f t="shared" si="0"/>
        <v/>
      </c>
      <c r="I43" s="87" t="str">
        <f t="shared" si="1"/>
        <v/>
      </c>
      <c r="J43" s="87" t="str">
        <f t="shared" si="4"/>
        <v/>
      </c>
      <c r="K43" s="61"/>
      <c r="L43" s="166"/>
      <c r="M43" s="105" t="str">
        <f t="shared" si="5"/>
        <v>g</v>
      </c>
      <c r="N43" s="165"/>
      <c r="O43" s="75" t="str">
        <f t="shared" si="2"/>
        <v/>
      </c>
      <c r="P43" s="63"/>
      <c r="Q43" s="63"/>
      <c r="R43" s="82" t="str">
        <f t="shared" si="6"/>
        <v/>
      </c>
      <c r="S43" s="82" t="str">
        <f t="shared" si="7"/>
        <v/>
      </c>
      <c r="T43" s="82" t="str">
        <f t="shared" si="8"/>
        <v/>
      </c>
      <c r="U43" s="197"/>
    </row>
    <row r="44" spans="1:21" s="77" customFormat="1" ht="25.5" x14ac:dyDescent="0.25">
      <c r="A44" s="81">
        <f>IF(B44="","",COUNTA($B$18:B44))</f>
        <v>27</v>
      </c>
      <c r="B44" s="184" t="s">
        <v>921</v>
      </c>
      <c r="C44" s="119">
        <v>300</v>
      </c>
      <c r="D44" s="110" t="s">
        <v>54</v>
      </c>
      <c r="E44" s="163">
        <v>3</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922</v>
      </c>
      <c r="C45" s="119">
        <v>200</v>
      </c>
      <c r="D45" s="110" t="s">
        <v>54</v>
      </c>
      <c r="E45" s="163">
        <v>10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923</v>
      </c>
      <c r="C46" s="119">
        <v>1000</v>
      </c>
      <c r="D46" s="110" t="s">
        <v>54</v>
      </c>
      <c r="E46" s="163">
        <v>1</v>
      </c>
      <c r="F46" s="74" t="s">
        <v>18</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1039</v>
      </c>
      <c r="C47" s="119">
        <v>200</v>
      </c>
      <c r="D47" s="110" t="s">
        <v>54</v>
      </c>
      <c r="E47" s="163">
        <v>10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281" t="s">
        <v>1103</v>
      </c>
      <c r="C48" s="119">
        <v>100</v>
      </c>
      <c r="D48" s="110" t="s">
        <v>54</v>
      </c>
      <c r="E48" s="163">
        <v>10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924</v>
      </c>
      <c r="C49" s="119">
        <v>1000</v>
      </c>
      <c r="D49" s="110" t="s">
        <v>54</v>
      </c>
      <c r="E49" s="163">
        <v>3</v>
      </c>
      <c r="F49" s="74" t="s">
        <v>18</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38.25" x14ac:dyDescent="0.25">
      <c r="A50" s="81">
        <f>IF(B50="","",COUNTA($B$18:B50))</f>
        <v>33</v>
      </c>
      <c r="B50" s="184" t="s">
        <v>925</v>
      </c>
      <c r="C50" s="119">
        <v>250</v>
      </c>
      <c r="D50" s="110" t="s">
        <v>54</v>
      </c>
      <c r="E50" s="163">
        <v>20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25.5" x14ac:dyDescent="0.25">
      <c r="A51" s="81">
        <f>IF(B51="","",COUNTA($B$18:B51))</f>
        <v>34</v>
      </c>
      <c r="B51" s="184" t="s">
        <v>926</v>
      </c>
      <c r="C51" s="119">
        <v>200</v>
      </c>
      <c r="D51" s="110" t="s">
        <v>54</v>
      </c>
      <c r="E51" s="163">
        <v>20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870</v>
      </c>
      <c r="C52" s="119">
        <v>250</v>
      </c>
      <c r="D52" s="110" t="s">
        <v>54</v>
      </c>
      <c r="E52" s="163">
        <v>5</v>
      </c>
      <c r="F52" s="74" t="s">
        <v>19</v>
      </c>
      <c r="G52" s="87" t="str">
        <f t="shared" si="3"/>
        <v/>
      </c>
      <c r="H52" s="87" t="str">
        <f t="shared" si="9"/>
        <v/>
      </c>
      <c r="I52" s="87" t="str">
        <f t="shared" si="10"/>
        <v/>
      </c>
      <c r="J52" s="87" t="str">
        <f t="shared" si="4"/>
        <v/>
      </c>
      <c r="K52" s="61"/>
      <c r="L52" s="166"/>
      <c r="M52" s="105" t="str">
        <f t="shared" si="5"/>
        <v>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871</v>
      </c>
      <c r="C53" s="119">
        <v>500</v>
      </c>
      <c r="D53" s="110" t="s">
        <v>54</v>
      </c>
      <c r="E53" s="163">
        <v>5</v>
      </c>
      <c r="F53" s="74" t="s">
        <v>19</v>
      </c>
      <c r="G53" s="87" t="str">
        <f t="shared" si="3"/>
        <v/>
      </c>
      <c r="H53" s="87" t="str">
        <f t="shared" si="9"/>
        <v/>
      </c>
      <c r="I53" s="87" t="str">
        <f t="shared" si="10"/>
        <v/>
      </c>
      <c r="J53" s="87" t="str">
        <f t="shared" si="4"/>
        <v/>
      </c>
      <c r="K53" s="61"/>
      <c r="L53" s="166"/>
      <c r="M53" s="105" t="str">
        <f t="shared" si="5"/>
        <v>g</v>
      </c>
      <c r="N53" s="165"/>
      <c r="O53" s="75" t="str">
        <f t="shared" si="11"/>
        <v/>
      </c>
      <c r="P53" s="63"/>
      <c r="Q53" s="63"/>
      <c r="R53" s="82" t="str">
        <f t="shared" si="6"/>
        <v/>
      </c>
      <c r="S53" s="82" t="str">
        <f t="shared" si="7"/>
        <v/>
      </c>
      <c r="T53" s="82" t="str">
        <f t="shared" si="8"/>
        <v/>
      </c>
      <c r="U53" s="197"/>
    </row>
    <row r="54" spans="1:21" s="77" customFormat="1" ht="25.5" x14ac:dyDescent="0.25">
      <c r="A54" s="81">
        <f>IF(B54="","",COUNTA($B$18:B54))</f>
        <v>37</v>
      </c>
      <c r="B54" s="184" t="s">
        <v>927</v>
      </c>
      <c r="C54" s="119">
        <v>1</v>
      </c>
      <c r="D54" s="110" t="s">
        <v>18</v>
      </c>
      <c r="E54" s="163">
        <v>3</v>
      </c>
      <c r="F54" s="74" t="s">
        <v>18</v>
      </c>
      <c r="G54" s="87" t="str">
        <f t="shared" si="3"/>
        <v/>
      </c>
      <c r="H54" s="87" t="str">
        <f t="shared" si="9"/>
        <v/>
      </c>
      <c r="I54" s="87" t="str">
        <f t="shared" si="10"/>
        <v/>
      </c>
      <c r="J54" s="87" t="str">
        <f t="shared" si="4"/>
        <v/>
      </c>
      <c r="K54" s="61"/>
      <c r="L54" s="166"/>
      <c r="M54" s="105" t="str">
        <f t="shared" si="5"/>
        <v>kg</v>
      </c>
      <c r="N54" s="165"/>
      <c r="O54" s="75" t="str">
        <f t="shared" si="11"/>
        <v/>
      </c>
      <c r="P54" s="63"/>
      <c r="Q54" s="63"/>
      <c r="R54" s="82" t="str">
        <f t="shared" si="6"/>
        <v/>
      </c>
      <c r="S54" s="82" t="str">
        <f t="shared" si="7"/>
        <v/>
      </c>
      <c r="T54" s="82" t="str">
        <f t="shared" si="8"/>
        <v/>
      </c>
      <c r="U54" s="197"/>
    </row>
    <row r="55" spans="1:21" s="77" customFormat="1" ht="25.5" x14ac:dyDescent="0.25">
      <c r="A55" s="81">
        <f>IF(B55="","",COUNTA($B$18:B55))</f>
        <v>38</v>
      </c>
      <c r="B55" s="184" t="s">
        <v>1040</v>
      </c>
      <c r="C55" s="119">
        <v>220</v>
      </c>
      <c r="D55" s="110" t="s">
        <v>54</v>
      </c>
      <c r="E55" s="163">
        <v>3</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928</v>
      </c>
      <c r="C56" s="119">
        <v>1000</v>
      </c>
      <c r="D56" s="110" t="s">
        <v>54</v>
      </c>
      <c r="E56" s="163">
        <v>2</v>
      </c>
      <c r="F56" s="74" t="s">
        <v>18</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929</v>
      </c>
      <c r="C57" s="119">
        <v>1</v>
      </c>
      <c r="D57" s="110" t="s">
        <v>20</v>
      </c>
      <c r="E57" s="163">
        <v>5</v>
      </c>
      <c r="F57" s="74" t="s">
        <v>19</v>
      </c>
      <c r="G57" s="87" t="str">
        <f t="shared" si="3"/>
        <v/>
      </c>
      <c r="H57" s="87" t="str">
        <f t="shared" si="9"/>
        <v/>
      </c>
      <c r="I57" s="87" t="str">
        <f t="shared" si="10"/>
        <v/>
      </c>
      <c r="J57" s="87" t="str">
        <f t="shared" si="4"/>
        <v/>
      </c>
      <c r="K57" s="61"/>
      <c r="L57" s="166"/>
      <c r="M57" s="105" t="str">
        <f t="shared" si="5"/>
        <v>l</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935</v>
      </c>
      <c r="C58" s="119">
        <v>50</v>
      </c>
      <c r="D58" s="110" t="s">
        <v>54</v>
      </c>
      <c r="E58" s="163">
        <v>5</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930</v>
      </c>
      <c r="C59" s="119">
        <v>30</v>
      </c>
      <c r="D59" s="110" t="s">
        <v>54</v>
      </c>
      <c r="E59" s="163">
        <v>5</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931</v>
      </c>
      <c r="C60" s="119">
        <v>75</v>
      </c>
      <c r="D60" s="110" t="s">
        <v>54</v>
      </c>
      <c r="E60" s="163">
        <v>5</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932</v>
      </c>
      <c r="C61" s="119">
        <v>0.3</v>
      </c>
      <c r="D61" s="110" t="s">
        <v>20</v>
      </c>
      <c r="E61" s="163">
        <v>2</v>
      </c>
      <c r="F61" s="74" t="s">
        <v>19</v>
      </c>
      <c r="G61" s="87" t="str">
        <f t="shared" si="3"/>
        <v/>
      </c>
      <c r="H61" s="87" t="str">
        <f t="shared" si="9"/>
        <v/>
      </c>
      <c r="I61" s="87" t="str">
        <f t="shared" si="10"/>
        <v/>
      </c>
      <c r="J61" s="87" t="str">
        <f t="shared" si="4"/>
        <v/>
      </c>
      <c r="K61" s="61"/>
      <c r="L61" s="166"/>
      <c r="M61" s="105" t="str">
        <f t="shared" si="5"/>
        <v>l</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933</v>
      </c>
      <c r="C62" s="119">
        <v>200</v>
      </c>
      <c r="D62" s="110" t="s">
        <v>54</v>
      </c>
      <c r="E62" s="163">
        <v>2</v>
      </c>
      <c r="F62" s="74" t="s">
        <v>19</v>
      </c>
      <c r="G62" s="87" t="str">
        <f t="shared" si="3"/>
        <v/>
      </c>
      <c r="H62" s="87" t="str">
        <f t="shared" si="9"/>
        <v/>
      </c>
      <c r="I62" s="87" t="str">
        <f t="shared" si="10"/>
        <v/>
      </c>
      <c r="J62" s="87" t="str">
        <f t="shared" si="4"/>
        <v/>
      </c>
      <c r="K62" s="61"/>
      <c r="L62" s="166"/>
      <c r="M62" s="105" t="str">
        <f t="shared" si="5"/>
        <v>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937</v>
      </c>
      <c r="C63" s="119">
        <v>200</v>
      </c>
      <c r="D63" s="110" t="s">
        <v>54</v>
      </c>
      <c r="E63" s="163">
        <v>5</v>
      </c>
      <c r="F63" s="74" t="s">
        <v>19</v>
      </c>
      <c r="G63" s="87" t="str">
        <f t="shared" si="3"/>
        <v/>
      </c>
      <c r="H63" s="87" t="str">
        <f t="shared" si="9"/>
        <v/>
      </c>
      <c r="I63" s="87" t="str">
        <f t="shared" si="10"/>
        <v/>
      </c>
      <c r="J63" s="87" t="str">
        <f t="shared" si="4"/>
        <v/>
      </c>
      <c r="K63" s="61"/>
      <c r="L63" s="166"/>
      <c r="M63" s="105" t="str">
        <f t="shared" si="5"/>
        <v>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934</v>
      </c>
      <c r="C64" s="119">
        <v>300</v>
      </c>
      <c r="D64" s="110" t="s">
        <v>54</v>
      </c>
      <c r="E64" s="163">
        <v>2</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47</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67</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F1PfxQVWlSr279qGFg5F/z7mf/GGJbhrjA7D2VldSxZSR4xKt5bFjnHEKD4p96dQKVyMMjcJuOL1VbidBJfddA==" saltValue="tI0Zszty7Z70+8XPRdL6Y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3" priority="4">
      <formula>$F18="kom"</formula>
    </cfRule>
  </conditionalFormatting>
  <conditionalFormatting sqref="L18:L200">
    <cfRule type="expression" dxfId="2" priority="3">
      <formula>AND($L18&lt;&gt;"",NOT(ISNUMBER($L18)))</formula>
    </cfRule>
  </conditionalFormatting>
  <conditionalFormatting sqref="N18:N200">
    <cfRule type="expression" dxfId="1" priority="2">
      <formula>AND($N18&lt;&gt;"",NOT(ISNUMBER($N18)))</formula>
    </cfRule>
  </conditionalFormatting>
  <conditionalFormatting sqref="K14">
    <cfRule type="expression" dxfId="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2200-000000000000}"/>
  </dataValidations>
  <hyperlinks>
    <hyperlink ref="L14" location="B240" tooltip="Razlaga stolpcev in primer pravilno izpolnjenega obrazca" display="=B219" xr:uid="{00000000-0004-0000-22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3._PERUTNINA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98</v>
      </c>
      <c r="C18" s="119">
        <v>1</v>
      </c>
      <c r="D18" s="110" t="s">
        <v>18</v>
      </c>
      <c r="E18" s="163">
        <v>300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99</v>
      </c>
      <c r="C19" s="119">
        <v>1</v>
      </c>
      <c r="D19" s="110" t="s">
        <v>18</v>
      </c>
      <c r="E19" s="163">
        <v>150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100</v>
      </c>
      <c r="C20" s="119">
        <v>1</v>
      </c>
      <c r="D20" s="110" t="s">
        <v>18</v>
      </c>
      <c r="E20" s="163">
        <v>200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101</v>
      </c>
      <c r="C21" s="119">
        <v>1</v>
      </c>
      <c r="D21" s="110" t="s">
        <v>18</v>
      </c>
      <c r="E21" s="163">
        <v>200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102</v>
      </c>
      <c r="C22" s="119">
        <v>1</v>
      </c>
      <c r="D22" s="110" t="s">
        <v>18</v>
      </c>
      <c r="E22" s="163">
        <v>300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103</v>
      </c>
      <c r="C23" s="119">
        <v>1</v>
      </c>
      <c r="D23" s="110" t="s">
        <v>18</v>
      </c>
      <c r="E23" s="163">
        <v>100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104</v>
      </c>
      <c r="C24" s="119">
        <v>1</v>
      </c>
      <c r="D24" s="110" t="s">
        <v>18</v>
      </c>
      <c r="E24" s="163">
        <v>50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105</v>
      </c>
      <c r="C25" s="119">
        <v>1</v>
      </c>
      <c r="D25" s="110" t="s">
        <v>18</v>
      </c>
      <c r="E25" s="163">
        <v>80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38.25" x14ac:dyDescent="0.25">
      <c r="A26" s="81">
        <f>IF(B26="","",COUNTA($B$18:B26))</f>
        <v>9</v>
      </c>
      <c r="B26" s="184" t="s">
        <v>106</v>
      </c>
      <c r="C26" s="119">
        <v>1</v>
      </c>
      <c r="D26" s="110" t="s">
        <v>18</v>
      </c>
      <c r="E26" s="163">
        <v>25</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107</v>
      </c>
      <c r="C27" s="119">
        <v>1</v>
      </c>
      <c r="D27" s="110" t="s">
        <v>18</v>
      </c>
      <c r="E27" s="163">
        <v>100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51" x14ac:dyDescent="0.25">
      <c r="A28" s="81">
        <f>IF(B28="","",COUNTA($B$18:B28))</f>
        <v>11</v>
      </c>
      <c r="B28" s="184" t="s">
        <v>108</v>
      </c>
      <c r="C28" s="119">
        <v>1</v>
      </c>
      <c r="D28" s="110" t="s">
        <v>18</v>
      </c>
      <c r="E28" s="163">
        <v>20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109</v>
      </c>
      <c r="C29" s="119">
        <v>1</v>
      </c>
      <c r="D29" s="110" t="s">
        <v>18</v>
      </c>
      <c r="E29" s="163">
        <v>50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110</v>
      </c>
      <c r="C30" s="119">
        <v>1</v>
      </c>
      <c r="D30" s="110" t="s">
        <v>18</v>
      </c>
      <c r="E30" s="163">
        <v>20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111</v>
      </c>
      <c r="C31" s="119">
        <v>1</v>
      </c>
      <c r="D31" s="110" t="s">
        <v>18</v>
      </c>
      <c r="E31" s="163">
        <v>150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25.5" x14ac:dyDescent="0.25">
      <c r="A32" s="81">
        <f>IF(B32="","",COUNTA($B$18:B32))</f>
        <v>15</v>
      </c>
      <c r="B32" s="184" t="s">
        <v>112</v>
      </c>
      <c r="C32" s="119">
        <v>1</v>
      </c>
      <c r="D32" s="110" t="s">
        <v>18</v>
      </c>
      <c r="E32" s="163">
        <v>400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113</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114</v>
      </c>
      <c r="C34" s="119">
        <v>1</v>
      </c>
      <c r="D34" s="110" t="s">
        <v>18</v>
      </c>
      <c r="E34" s="163">
        <v>30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115</v>
      </c>
      <c r="C35" s="119">
        <v>1</v>
      </c>
      <c r="D35" s="110" t="s">
        <v>18</v>
      </c>
      <c r="E35" s="163">
        <v>60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38.25" x14ac:dyDescent="0.25">
      <c r="A36" s="81">
        <f>IF(B36="","",COUNTA($B$18:B36))</f>
        <v>19</v>
      </c>
      <c r="B36" s="184" t="s">
        <v>895</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25.5" x14ac:dyDescent="0.25">
      <c r="A37" s="81">
        <f>IF(B37="","",COUNTA($B$18:B37))</f>
        <v>20</v>
      </c>
      <c r="B37" s="184" t="s">
        <v>116</v>
      </c>
      <c r="C37" s="119">
        <v>1</v>
      </c>
      <c r="D37" s="110" t="s">
        <v>18</v>
      </c>
      <c r="E37" s="163">
        <v>10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38.25" x14ac:dyDescent="0.25">
      <c r="A38" s="81">
        <f>IF(B38="","",COUNTA($B$18:B38))</f>
        <v>21</v>
      </c>
      <c r="B38" s="184" t="s">
        <v>1044</v>
      </c>
      <c r="C38" s="119">
        <v>1</v>
      </c>
      <c r="D38" s="110" t="s">
        <v>18</v>
      </c>
      <c r="E38" s="163">
        <v>30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117</v>
      </c>
      <c r="C39" s="119">
        <v>1</v>
      </c>
      <c r="D39" s="110" t="s">
        <v>18</v>
      </c>
      <c r="E39" s="163">
        <v>50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22</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0" t="s">
        <v>23</v>
      </c>
      <c r="C205" s="340"/>
      <c r="D205" s="340"/>
      <c r="E205" s="340"/>
      <c r="F205" s="340"/>
      <c r="G205" s="340"/>
      <c r="H205" s="340"/>
      <c r="I205" s="340"/>
      <c r="J205" s="340"/>
      <c r="K205" s="340"/>
      <c r="L205" s="340"/>
      <c r="M205" s="340"/>
      <c r="N205" s="340"/>
      <c r="O205" s="340"/>
      <c r="P205" s="340"/>
      <c r="Q205" s="340"/>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uv84S1ZrqLiJ8CZjQRLUnjz5UU1tfJxXgVmT2pTnRPvnM6kf1qfDNmPxzk6RgTQMolaqHU+Bzy4/mYUBiCMq6A==" saltValue="P1HteLRMMSZphuq8G/5aC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28" priority="4">
      <formula>$F18="kom"</formula>
    </cfRule>
  </conditionalFormatting>
  <conditionalFormatting sqref="L18:L200">
    <cfRule type="expression" dxfId="127" priority="3">
      <formula>AND($L18&lt;&gt;"",NOT(ISNUMBER($L18)))</formula>
    </cfRule>
  </conditionalFormatting>
  <conditionalFormatting sqref="N18:N200">
    <cfRule type="expression" dxfId="126" priority="2">
      <formula>AND($N18&lt;&gt;"",NOT(ISNUMBER($N18)))</formula>
    </cfRule>
  </conditionalFormatting>
  <conditionalFormatting sqref="K14">
    <cfRule type="expression" dxfId="125"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300-000000000000}"/>
  </dataValidations>
  <hyperlinks>
    <hyperlink ref="L14" location="'3._PERUTNINA'!B240" tooltip="Razlaga stolpcev in primer pravilno izpolnjenega obrazca" display="=B219" xr:uid="{00000000-0004-0000-0300-000000000000}"/>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10</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4._RIBE</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118</v>
      </c>
      <c r="C18" s="119">
        <v>1</v>
      </c>
      <c r="D18" s="110" t="s">
        <v>18</v>
      </c>
      <c r="E18" s="163">
        <v>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119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25.5" x14ac:dyDescent="0.25">
      <c r="A20" s="81">
        <f>IF(B20="","",COUNTA($B$18:B20))</f>
        <v>3</v>
      </c>
      <c r="B20" s="184" t="s">
        <v>120</v>
      </c>
      <c r="C20" s="119">
        <v>1</v>
      </c>
      <c r="D20" s="110" t="s">
        <v>18</v>
      </c>
      <c r="E20" s="163">
        <v>30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121</v>
      </c>
      <c r="C21" s="119">
        <v>1</v>
      </c>
      <c r="D21" s="110" t="s">
        <v>18</v>
      </c>
      <c r="E21" s="163">
        <v>10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5.5" x14ac:dyDescent="0.25">
      <c r="A22" s="81">
        <f>IF(B22="","",COUNTA($B$18:B22))</f>
        <v>5</v>
      </c>
      <c r="B22" s="184" t="s">
        <v>122</v>
      </c>
      <c r="C22" s="119">
        <v>1</v>
      </c>
      <c r="D22" s="110" t="s">
        <v>18</v>
      </c>
      <c r="E22" s="163">
        <v>400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123</v>
      </c>
      <c r="C23" s="119">
        <v>1</v>
      </c>
      <c r="D23" s="110" t="s">
        <v>18</v>
      </c>
      <c r="E23" s="163">
        <v>100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124</v>
      </c>
      <c r="C24" s="119">
        <v>1</v>
      </c>
      <c r="D24" s="110" t="s">
        <v>18</v>
      </c>
      <c r="E24" s="163">
        <v>10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125</v>
      </c>
      <c r="C25" s="119">
        <v>1</v>
      </c>
      <c r="D25" s="110" t="s">
        <v>18</v>
      </c>
      <c r="E25" s="163">
        <v>600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126</v>
      </c>
      <c r="C26" s="119">
        <v>1</v>
      </c>
      <c r="D26" s="110" t="s">
        <v>18</v>
      </c>
      <c r="E26" s="163">
        <v>3</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127</v>
      </c>
      <c r="C27" s="119">
        <v>1</v>
      </c>
      <c r="D27" s="110" t="s">
        <v>18</v>
      </c>
      <c r="E27" s="163">
        <v>20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10</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24</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30</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wsohhhqOB9FS6jNdYihzqyRbRq/C0fjiM8ToKK4YBg3POC33LbrGoD/TXTMWdtjUzyvqDB+gtislOmh7D8e0Pg==" saltValue="YxSX4zhdw3DPFA9SW54Gw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27:D200">
    <cfRule type="expression" dxfId="124" priority="5">
      <formula>$F27="kom"</formula>
    </cfRule>
  </conditionalFormatting>
  <conditionalFormatting sqref="C18:D26">
    <cfRule type="expression" dxfId="123" priority="4">
      <formula>$F18="kom"</formula>
    </cfRule>
  </conditionalFormatting>
  <conditionalFormatting sqref="L18:L200">
    <cfRule type="expression" dxfId="122" priority="3">
      <formula>AND($L18&lt;&gt;"",NOT(ISNUMBER($L18)))</formula>
    </cfRule>
  </conditionalFormatting>
  <conditionalFormatting sqref="N18:N200">
    <cfRule type="expression" dxfId="121" priority="2">
      <formula>AND($N18&lt;&gt;"",NOT(ISNUMBER($N18)))</formula>
    </cfRule>
  </conditionalFormatting>
  <conditionalFormatting sqref="K14">
    <cfRule type="expression" dxfId="12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400-000000000000}"/>
  </dataValidations>
  <hyperlinks>
    <hyperlink ref="L14" location="'4._RIBE'!B240" tooltip="Razlaga stolpcev in primer pravilno izpolnjenega obrazca" display="=B219" xr:uid="{00000000-0004-0000-0400-000000000000}"/>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5._SVEŽE_RIBE</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128</v>
      </c>
      <c r="C18" s="119">
        <v>1</v>
      </c>
      <c r="D18" s="110" t="s">
        <v>18</v>
      </c>
      <c r="E18" s="163">
        <v>300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129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hidden="1" x14ac:dyDescent="0.25">
      <c r="A20" s="81" t="str">
        <f>IF(B20="","",COUNTA($B$18:B20))</f>
        <v/>
      </c>
      <c r="B20" s="184"/>
      <c r="C20" s="119"/>
      <c r="D20" s="110"/>
      <c r="E20" s="163"/>
      <c r="F20" s="74"/>
      <c r="G20" s="87" t="str">
        <f t="shared" si="3"/>
        <v/>
      </c>
      <c r="H20" s="87" t="str">
        <f t="shared" si="0"/>
        <v/>
      </c>
      <c r="I20" s="87" t="str">
        <f t="shared" si="1"/>
        <v/>
      </c>
      <c r="J20" s="87" t="str">
        <f t="shared" si="4"/>
        <v/>
      </c>
      <c r="K20" s="61"/>
      <c r="L20" s="166"/>
      <c r="M20" s="105" t="str">
        <f t="shared" si="5"/>
        <v/>
      </c>
      <c r="N20" s="165"/>
      <c r="O20" s="75" t="str">
        <f t="shared" si="2"/>
        <v/>
      </c>
      <c r="P20" s="63"/>
      <c r="Q20" s="63"/>
      <c r="R20" s="82" t="str">
        <f t="shared" si="6"/>
        <v/>
      </c>
      <c r="S20" s="82" t="str">
        <f t="shared" si="7"/>
        <v/>
      </c>
      <c r="T20" s="82" t="str">
        <f t="shared" si="8"/>
        <v/>
      </c>
      <c r="U20" s="197"/>
    </row>
    <row r="21" spans="1:21" s="77" customFormat="1" ht="12.75" hidden="1" x14ac:dyDescent="0.25">
      <c r="A21" s="81" t="str">
        <f>IF(B21="","",COUNTA($B$18:B21))</f>
        <v/>
      </c>
      <c r="B21" s="184"/>
      <c r="C21" s="119"/>
      <c r="D21" s="110"/>
      <c r="E21" s="163"/>
      <c r="F21" s="74"/>
      <c r="G21" s="87" t="str">
        <f t="shared" si="3"/>
        <v/>
      </c>
      <c r="H21" s="87" t="str">
        <f t="shared" si="0"/>
        <v/>
      </c>
      <c r="I21" s="87" t="str">
        <f t="shared" si="1"/>
        <v/>
      </c>
      <c r="J21" s="87" t="str">
        <f t="shared" si="4"/>
        <v/>
      </c>
      <c r="K21" s="61"/>
      <c r="L21" s="166"/>
      <c r="M21" s="105" t="str">
        <f t="shared" si="5"/>
        <v/>
      </c>
      <c r="N21" s="165"/>
      <c r="O21" s="75" t="str">
        <f t="shared" si="2"/>
        <v/>
      </c>
      <c r="P21" s="63"/>
      <c r="Q21" s="63"/>
      <c r="R21" s="82" t="str">
        <f t="shared" si="6"/>
        <v/>
      </c>
      <c r="S21" s="82" t="str">
        <f t="shared" si="7"/>
        <v/>
      </c>
      <c r="T21" s="82" t="str">
        <f t="shared" si="8"/>
        <v/>
      </c>
      <c r="U21" s="197"/>
    </row>
    <row r="22" spans="1:21" s="77" customFormat="1" ht="12.75" hidden="1" x14ac:dyDescent="0.25">
      <c r="A22" s="81" t="str">
        <f>IF(B22="","",COUNTA($B$18:B22))</f>
        <v/>
      </c>
      <c r="B22" s="184"/>
      <c r="C22" s="119"/>
      <c r="D22" s="110"/>
      <c r="E22" s="163"/>
      <c r="F22" s="74"/>
      <c r="G22" s="87" t="str">
        <f t="shared" si="3"/>
        <v/>
      </c>
      <c r="H22" s="87" t="str">
        <f t="shared" si="0"/>
        <v/>
      </c>
      <c r="I22" s="87" t="str">
        <f t="shared" si="1"/>
        <v/>
      </c>
      <c r="J22" s="87" t="str">
        <f t="shared" si="4"/>
        <v/>
      </c>
      <c r="K22" s="61"/>
      <c r="L22" s="166"/>
      <c r="M22" s="105" t="str">
        <f t="shared" si="5"/>
        <v/>
      </c>
      <c r="N22" s="165"/>
      <c r="O22" s="75" t="str">
        <f t="shared" si="2"/>
        <v/>
      </c>
      <c r="P22" s="63"/>
      <c r="Q22" s="63"/>
      <c r="R22" s="82" t="str">
        <f t="shared" si="6"/>
        <v/>
      </c>
      <c r="S22" s="82" t="str">
        <f t="shared" si="7"/>
        <v/>
      </c>
      <c r="T22" s="82" t="str">
        <f t="shared" si="8"/>
        <v/>
      </c>
      <c r="U22" s="197"/>
    </row>
    <row r="23" spans="1:21" s="77" customFormat="1" ht="12.75" hidden="1" x14ac:dyDescent="0.25">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24</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dMXLF6tTDGaYev1ufv88FrNLZhTwCr4fFjA7WLTVS94qvcX14GacbnrQ8jQXQd1bm/5HGAMETWWPJT0bENvOqA==" saltValue="Si3oWm3kGFxbNAXVNpMMZ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19" priority="4">
      <formula>$F18="kom"</formula>
    </cfRule>
  </conditionalFormatting>
  <conditionalFormatting sqref="L18:L200">
    <cfRule type="expression" dxfId="118" priority="3">
      <formula>AND($L18&lt;&gt;"",NOT(ISNUMBER($L18)))</formula>
    </cfRule>
  </conditionalFormatting>
  <conditionalFormatting sqref="N18:N200">
    <cfRule type="expression" dxfId="117" priority="2">
      <formula>AND($N18&lt;&gt;"",NOT(ISNUMBER($N18)))</formula>
    </cfRule>
  </conditionalFormatting>
  <conditionalFormatting sqref="K14">
    <cfRule type="expression" dxfId="11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500-000000000000}"/>
  </dataValidations>
  <hyperlinks>
    <hyperlink ref="L14" location="'5._SVEŽE_RIBE'!B240" tooltip="Razlaga stolpcev in primer pravilno izpolnjenega obrazca" display="=B219" xr:uid="{00000000-0004-0000-0500-000000000000}"/>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6._JAJCA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130</v>
      </c>
      <c r="C18" s="119">
        <v>1</v>
      </c>
      <c r="D18" s="110" t="s">
        <v>19</v>
      </c>
      <c r="E18" s="163">
        <v>10000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kom</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131</v>
      </c>
      <c r="C19" s="119">
        <v>1</v>
      </c>
      <c r="D19" s="110" t="s">
        <v>19</v>
      </c>
      <c r="E19" s="163">
        <v>3000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kom</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hidden="1" x14ac:dyDescent="0.25">
      <c r="A20" s="81" t="str">
        <f>IF(B20="","",COUNTA($B$18:B20))</f>
        <v/>
      </c>
      <c r="B20" s="184"/>
      <c r="C20" s="119"/>
      <c r="D20" s="110"/>
      <c r="E20" s="163"/>
      <c r="F20" s="74"/>
      <c r="G20" s="87" t="str">
        <f t="shared" si="3"/>
        <v/>
      </c>
      <c r="H20" s="87" t="str">
        <f t="shared" si="0"/>
        <v/>
      </c>
      <c r="I20" s="87" t="str">
        <f t="shared" si="1"/>
        <v/>
      </c>
      <c r="J20" s="87" t="str">
        <f t="shared" si="4"/>
        <v/>
      </c>
      <c r="K20" s="61"/>
      <c r="L20" s="166"/>
      <c r="M20" s="105" t="str">
        <f t="shared" si="5"/>
        <v/>
      </c>
      <c r="N20" s="165"/>
      <c r="O20" s="75" t="str">
        <f t="shared" si="2"/>
        <v/>
      </c>
      <c r="P20" s="63"/>
      <c r="Q20" s="63"/>
      <c r="R20" s="82" t="str">
        <f t="shared" si="6"/>
        <v/>
      </c>
      <c r="S20" s="82" t="str">
        <f t="shared" si="7"/>
        <v/>
      </c>
      <c r="T20" s="82" t="str">
        <f t="shared" si="8"/>
        <v/>
      </c>
      <c r="U20" s="197"/>
    </row>
    <row r="21" spans="1:21" s="77" customFormat="1" ht="12.75" hidden="1" x14ac:dyDescent="0.25">
      <c r="A21" s="81" t="str">
        <f>IF(B21="","",COUNTA($B$18:B21))</f>
        <v/>
      </c>
      <c r="B21" s="184"/>
      <c r="C21" s="119"/>
      <c r="D21" s="110"/>
      <c r="E21" s="163"/>
      <c r="F21" s="74"/>
      <c r="G21" s="87" t="str">
        <f t="shared" si="3"/>
        <v/>
      </c>
      <c r="H21" s="87" t="str">
        <f t="shared" si="0"/>
        <v/>
      </c>
      <c r="I21" s="87" t="str">
        <f t="shared" si="1"/>
        <v/>
      </c>
      <c r="J21" s="87" t="str">
        <f t="shared" si="4"/>
        <v/>
      </c>
      <c r="K21" s="61"/>
      <c r="L21" s="166"/>
      <c r="M21" s="105" t="str">
        <f t="shared" si="5"/>
        <v/>
      </c>
      <c r="N21" s="165"/>
      <c r="O21" s="75" t="str">
        <f t="shared" si="2"/>
        <v/>
      </c>
      <c r="P21" s="63"/>
      <c r="Q21" s="63"/>
      <c r="R21" s="82" t="str">
        <f t="shared" si="6"/>
        <v/>
      </c>
      <c r="S21" s="82" t="str">
        <f t="shared" si="7"/>
        <v/>
      </c>
      <c r="T21" s="82" t="str">
        <f t="shared" si="8"/>
        <v/>
      </c>
      <c r="U21" s="197"/>
    </row>
    <row r="22" spans="1:21" s="77" customFormat="1" ht="12.75" hidden="1" x14ac:dyDescent="0.25">
      <c r="A22" s="81" t="str">
        <f>IF(B22="","",COUNTA($B$18:B22))</f>
        <v/>
      </c>
      <c r="B22" s="184"/>
      <c r="C22" s="119"/>
      <c r="D22" s="110"/>
      <c r="E22" s="163"/>
      <c r="F22" s="74"/>
      <c r="G22" s="87" t="str">
        <f t="shared" si="3"/>
        <v/>
      </c>
      <c r="H22" s="87" t="str">
        <f t="shared" si="0"/>
        <v/>
      </c>
      <c r="I22" s="87" t="str">
        <f t="shared" si="1"/>
        <v/>
      </c>
      <c r="J22" s="87" t="str">
        <f t="shared" si="4"/>
        <v/>
      </c>
      <c r="K22" s="61"/>
      <c r="L22" s="166"/>
      <c r="M22" s="105" t="str">
        <f t="shared" si="5"/>
        <v/>
      </c>
      <c r="N22" s="165"/>
      <c r="O22" s="75" t="str">
        <f t="shared" si="2"/>
        <v/>
      </c>
      <c r="P22" s="63"/>
      <c r="Q22" s="63"/>
      <c r="R22" s="82" t="str">
        <f t="shared" si="6"/>
        <v/>
      </c>
      <c r="S22" s="82" t="str">
        <f t="shared" si="7"/>
        <v/>
      </c>
      <c r="T22" s="82" t="str">
        <f t="shared" si="8"/>
        <v/>
      </c>
      <c r="U22" s="197"/>
    </row>
    <row r="23" spans="1:21" s="77" customFormat="1" ht="12.75" hidden="1" x14ac:dyDescent="0.25">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0" t="s">
        <v>25</v>
      </c>
      <c r="C205" s="340"/>
      <c r="D205" s="340"/>
      <c r="E205" s="340"/>
      <c r="F205" s="340"/>
      <c r="G205" s="340"/>
      <c r="H205" s="340"/>
      <c r="I205" s="340"/>
      <c r="J205" s="340"/>
      <c r="K205" s="340"/>
      <c r="L205" s="340"/>
      <c r="M205" s="340"/>
      <c r="N205" s="340"/>
      <c r="O205" s="340"/>
      <c r="P205" s="340"/>
      <c r="Q205" s="340"/>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k6lQAUE/2urpX7M0enJFJVlp4voyONTeDcWkMaAfOdXP25X0AEy15Cp9wPZ4EqERORm+K1zEtkRprZY3cQWkDA==" saltValue="89k1IkTUkuP/HG1pT0iWF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15" priority="4">
      <formula>$F18="kom"</formula>
    </cfRule>
  </conditionalFormatting>
  <conditionalFormatting sqref="L18:L200">
    <cfRule type="expression" dxfId="114" priority="3">
      <formula>AND($L18&lt;&gt;"",NOT(ISNUMBER($L18)))</formula>
    </cfRule>
  </conditionalFormatting>
  <conditionalFormatting sqref="N18:N200">
    <cfRule type="expression" dxfId="113" priority="2">
      <formula>AND($N18&lt;&gt;"",NOT(ISNUMBER($N18)))</formula>
    </cfRule>
  </conditionalFormatting>
  <conditionalFormatting sqref="K14">
    <cfRule type="expression" dxfId="11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600-000000000000}"/>
  </dataValidations>
  <hyperlinks>
    <hyperlink ref="L14" location="'6._JAJCA'!B240" tooltip="Razlaga stolpcev in primer pravilno izpolnjenega obrazca" display="=B219" xr:uid="{00000000-0004-0000-06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71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7._MLEKO_in_MLEČNI_IZDELKI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132</v>
      </c>
      <c r="C18" s="119">
        <v>1</v>
      </c>
      <c r="D18" s="110" t="s">
        <v>20</v>
      </c>
      <c r="E18" s="163">
        <v>5000</v>
      </c>
      <c r="F18" s="74" t="s">
        <v>20</v>
      </c>
      <c r="G18" s="87" t="str">
        <f>IF(AND(L18&gt;0,N18&gt;0),N18/L18*C18,"")</f>
        <v/>
      </c>
      <c r="H18" s="87" t="str">
        <f t="shared" ref="H18:H49" si="0">IF(G18="","",IF(U18="X",G18*(1+DDV_2),G18*(1+DDV_1)))</f>
        <v/>
      </c>
      <c r="I18" s="87" t="str">
        <f t="shared" ref="I18:I49" si="1">IF(OR(E18="",G18=""),"",E18*G18)</f>
        <v/>
      </c>
      <c r="J18" s="87" t="str">
        <f>IF(OR(E18="",G18=""),"",E18*H18)</f>
        <v/>
      </c>
      <c r="K18" s="61"/>
      <c r="L18" s="166"/>
      <c r="M18" s="105" t="str">
        <f>IF(D18="","",D18)</f>
        <v>l</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133</v>
      </c>
      <c r="C19" s="119">
        <v>1</v>
      </c>
      <c r="D19" s="110" t="s">
        <v>20</v>
      </c>
      <c r="E19" s="163">
        <v>5000</v>
      </c>
      <c r="F19" s="74" t="s">
        <v>20</v>
      </c>
      <c r="G19" s="87" t="str">
        <f t="shared" ref="G19:G82" si="3">IF(AND(L19&gt;0,N19&gt;0),N19/L19*C19,"")</f>
        <v/>
      </c>
      <c r="H19" s="87" t="str">
        <f t="shared" si="0"/>
        <v/>
      </c>
      <c r="I19" s="87" t="str">
        <f t="shared" si="1"/>
        <v/>
      </c>
      <c r="J19" s="87" t="str">
        <f t="shared" ref="J19:J82" si="4">IF(OR(E19="",G19=""),"",E19*H19)</f>
        <v/>
      </c>
      <c r="K19" s="61"/>
      <c r="L19" s="166"/>
      <c r="M19" s="105" t="str">
        <f t="shared" ref="M19:M82" si="5">IF(D19="","",D19)</f>
        <v>l</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25.5" x14ac:dyDescent="0.25">
      <c r="A20" s="81">
        <f>IF(B20="","",COUNTA($B$18:B20))</f>
        <v>3</v>
      </c>
      <c r="B20" s="184" t="s">
        <v>134</v>
      </c>
      <c r="C20" s="119">
        <v>1</v>
      </c>
      <c r="D20" s="110" t="s">
        <v>20</v>
      </c>
      <c r="E20" s="163">
        <v>50</v>
      </c>
      <c r="F20" s="74" t="s">
        <v>20</v>
      </c>
      <c r="G20" s="87" t="str">
        <f t="shared" si="3"/>
        <v/>
      </c>
      <c r="H20" s="87" t="str">
        <f t="shared" si="0"/>
        <v/>
      </c>
      <c r="I20" s="87" t="str">
        <f t="shared" si="1"/>
        <v/>
      </c>
      <c r="J20" s="87" t="str">
        <f t="shared" si="4"/>
        <v/>
      </c>
      <c r="K20" s="61"/>
      <c r="L20" s="166"/>
      <c r="M20" s="105" t="str">
        <f t="shared" si="5"/>
        <v>l</v>
      </c>
      <c r="N20" s="165"/>
      <c r="O20" s="75" t="str">
        <f t="shared" si="2"/>
        <v/>
      </c>
      <c r="P20" s="63"/>
      <c r="Q20" s="63"/>
      <c r="R20" s="82" t="str">
        <f t="shared" si="6"/>
        <v/>
      </c>
      <c r="S20" s="82" t="str">
        <f t="shared" si="7"/>
        <v/>
      </c>
      <c r="T20" s="82" t="str">
        <f t="shared" si="8"/>
        <v/>
      </c>
      <c r="U20" s="197"/>
    </row>
    <row r="21" spans="1:21" s="77" customFormat="1" ht="25.5" x14ac:dyDescent="0.25">
      <c r="A21" s="81">
        <f>IF(B21="","",COUNTA($B$18:B21))</f>
        <v>4</v>
      </c>
      <c r="B21" s="184" t="s">
        <v>135</v>
      </c>
      <c r="C21" s="119">
        <v>1</v>
      </c>
      <c r="D21" s="110" t="s">
        <v>20</v>
      </c>
      <c r="E21" s="163">
        <v>50</v>
      </c>
      <c r="F21" s="74" t="s">
        <v>20</v>
      </c>
      <c r="G21" s="87" t="str">
        <f t="shared" si="3"/>
        <v/>
      </c>
      <c r="H21" s="87" t="str">
        <f t="shared" si="0"/>
        <v/>
      </c>
      <c r="I21" s="87" t="str">
        <f t="shared" si="1"/>
        <v/>
      </c>
      <c r="J21" s="87" t="str">
        <f t="shared" si="4"/>
        <v/>
      </c>
      <c r="K21" s="61"/>
      <c r="L21" s="166"/>
      <c r="M21" s="105" t="str">
        <f t="shared" si="5"/>
        <v>l</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136</v>
      </c>
      <c r="C22" s="119">
        <v>1</v>
      </c>
      <c r="D22" s="110" t="s">
        <v>20</v>
      </c>
      <c r="E22" s="163">
        <v>50</v>
      </c>
      <c r="F22" s="74" t="s">
        <v>20</v>
      </c>
      <c r="G22" s="87" t="str">
        <f t="shared" si="3"/>
        <v/>
      </c>
      <c r="H22" s="87" t="str">
        <f t="shared" si="0"/>
        <v/>
      </c>
      <c r="I22" s="87" t="str">
        <f t="shared" si="1"/>
        <v/>
      </c>
      <c r="J22" s="87" t="str">
        <f t="shared" si="4"/>
        <v/>
      </c>
      <c r="K22" s="61"/>
      <c r="L22" s="166"/>
      <c r="M22" s="105" t="str">
        <f t="shared" si="5"/>
        <v>l</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137</v>
      </c>
      <c r="C23" s="119">
        <v>1</v>
      </c>
      <c r="D23" s="110" t="s">
        <v>20</v>
      </c>
      <c r="E23" s="163">
        <v>50</v>
      </c>
      <c r="F23" s="74" t="s">
        <v>20</v>
      </c>
      <c r="G23" s="87" t="str">
        <f t="shared" si="3"/>
        <v/>
      </c>
      <c r="H23" s="87" t="str">
        <f t="shared" si="0"/>
        <v/>
      </c>
      <c r="I23" s="87" t="str">
        <f t="shared" si="1"/>
        <v/>
      </c>
      <c r="J23" s="87" t="str">
        <f t="shared" si="4"/>
        <v/>
      </c>
      <c r="K23" s="61"/>
      <c r="L23" s="166"/>
      <c r="M23" s="105" t="str">
        <f t="shared" si="5"/>
        <v>l</v>
      </c>
      <c r="N23" s="165"/>
      <c r="O23" s="75" t="str">
        <f t="shared" si="2"/>
        <v/>
      </c>
      <c r="P23" s="63"/>
      <c r="Q23" s="63"/>
      <c r="R23" s="82" t="str">
        <f t="shared" si="6"/>
        <v/>
      </c>
      <c r="S23" s="82" t="str">
        <f t="shared" si="7"/>
        <v/>
      </c>
      <c r="T23" s="82" t="str">
        <f t="shared" si="8"/>
        <v/>
      </c>
      <c r="U23" s="197"/>
    </row>
    <row r="24" spans="1:21" s="77" customFormat="1" ht="25.5" x14ac:dyDescent="0.25">
      <c r="A24" s="81">
        <f>IF(B24="","",COUNTA($B$18:B24))</f>
        <v>7</v>
      </c>
      <c r="B24" s="184" t="s">
        <v>138</v>
      </c>
      <c r="C24" s="119">
        <v>1</v>
      </c>
      <c r="D24" s="110" t="s">
        <v>20</v>
      </c>
      <c r="E24" s="163">
        <v>400</v>
      </c>
      <c r="F24" s="74" t="s">
        <v>20</v>
      </c>
      <c r="G24" s="87" t="str">
        <f t="shared" si="3"/>
        <v/>
      </c>
      <c r="H24" s="87" t="str">
        <f t="shared" si="0"/>
        <v/>
      </c>
      <c r="I24" s="87" t="str">
        <f t="shared" si="1"/>
        <v/>
      </c>
      <c r="J24" s="87" t="str">
        <f t="shared" si="4"/>
        <v/>
      </c>
      <c r="K24" s="61"/>
      <c r="L24" s="166"/>
      <c r="M24" s="105" t="str">
        <f t="shared" si="5"/>
        <v>l</v>
      </c>
      <c r="N24" s="165"/>
      <c r="O24" s="75" t="str">
        <f t="shared" si="2"/>
        <v/>
      </c>
      <c r="P24" s="63"/>
      <c r="Q24" s="63"/>
      <c r="R24" s="82" t="str">
        <f t="shared" si="6"/>
        <v/>
      </c>
      <c r="S24" s="82" t="str">
        <f t="shared" si="7"/>
        <v/>
      </c>
      <c r="T24" s="82" t="str">
        <f t="shared" si="8"/>
        <v/>
      </c>
      <c r="U24" s="197"/>
    </row>
    <row r="25" spans="1:21" s="77" customFormat="1" ht="25.5" x14ac:dyDescent="0.25">
      <c r="A25" s="81">
        <f>IF(B25="","",COUNTA($B$18:B25))</f>
        <v>8</v>
      </c>
      <c r="B25" s="184" t="s">
        <v>139</v>
      </c>
      <c r="C25" s="119">
        <v>200</v>
      </c>
      <c r="D25" s="110" t="s">
        <v>197</v>
      </c>
      <c r="E25" s="163">
        <v>200</v>
      </c>
      <c r="F25" s="74" t="s">
        <v>19</v>
      </c>
      <c r="G25" s="87" t="str">
        <f t="shared" si="3"/>
        <v/>
      </c>
      <c r="H25" s="87" t="str">
        <f t="shared" si="0"/>
        <v/>
      </c>
      <c r="I25" s="87" t="str">
        <f t="shared" si="1"/>
        <v/>
      </c>
      <c r="J25" s="87" t="str">
        <f t="shared" si="4"/>
        <v/>
      </c>
      <c r="K25" s="61"/>
      <c r="L25" s="166"/>
      <c r="M25" s="105" t="str">
        <f t="shared" si="5"/>
        <v>ml</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140</v>
      </c>
      <c r="C26" s="119">
        <v>1</v>
      </c>
      <c r="D26" s="110" t="s">
        <v>20</v>
      </c>
      <c r="E26" s="163">
        <v>100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878</v>
      </c>
      <c r="C27" s="119">
        <v>180</v>
      </c>
      <c r="D27" s="110" t="s">
        <v>54</v>
      </c>
      <c r="E27" s="163">
        <v>1000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141</v>
      </c>
      <c r="C28" s="119">
        <v>250</v>
      </c>
      <c r="D28" s="110" t="s">
        <v>54</v>
      </c>
      <c r="E28" s="163">
        <v>200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142</v>
      </c>
      <c r="C29" s="119">
        <v>1</v>
      </c>
      <c r="D29" s="110" t="s">
        <v>20</v>
      </c>
      <c r="E29" s="163">
        <v>50</v>
      </c>
      <c r="F29" s="74" t="s">
        <v>20</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25.5" x14ac:dyDescent="0.25">
      <c r="A30" s="81">
        <f>IF(B30="","",COUNTA($B$18:B30))</f>
        <v>13</v>
      </c>
      <c r="B30" s="184" t="s">
        <v>143</v>
      </c>
      <c r="C30" s="119">
        <v>1</v>
      </c>
      <c r="D30" s="110" t="s">
        <v>20</v>
      </c>
      <c r="E30" s="163">
        <v>50</v>
      </c>
      <c r="F30" s="74" t="s">
        <v>20</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38.25" x14ac:dyDescent="0.25">
      <c r="A31" s="81">
        <f>IF(B31="","",COUNTA($B$18:B31))</f>
        <v>14</v>
      </c>
      <c r="B31" s="184" t="s">
        <v>144</v>
      </c>
      <c r="C31" s="119">
        <v>1</v>
      </c>
      <c r="D31" s="110" t="s">
        <v>20</v>
      </c>
      <c r="E31" s="163">
        <v>48</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38.25" x14ac:dyDescent="0.25">
      <c r="A32" s="81">
        <f>IF(B32="","",COUNTA($B$18:B32))</f>
        <v>15</v>
      </c>
      <c r="B32" s="184" t="s">
        <v>145</v>
      </c>
      <c r="C32" s="119">
        <v>150</v>
      </c>
      <c r="D32" s="110" t="s">
        <v>54</v>
      </c>
      <c r="E32" s="163">
        <v>200</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38.25" x14ac:dyDescent="0.25">
      <c r="A33" s="81">
        <f>IF(B33="","",COUNTA($B$18:B33))</f>
        <v>16</v>
      </c>
      <c r="B33" s="184" t="s">
        <v>146</v>
      </c>
      <c r="C33" s="119">
        <v>1</v>
      </c>
      <c r="D33" s="110" t="s">
        <v>20</v>
      </c>
      <c r="E33" s="163">
        <v>75</v>
      </c>
      <c r="F33" s="74" t="s">
        <v>20</v>
      </c>
      <c r="G33" s="87" t="str">
        <f t="shared" si="3"/>
        <v/>
      </c>
      <c r="H33" s="87" t="str">
        <f t="shared" si="0"/>
        <v/>
      </c>
      <c r="I33" s="87" t="str">
        <f t="shared" si="1"/>
        <v/>
      </c>
      <c r="J33" s="87" t="str">
        <f t="shared" si="4"/>
        <v/>
      </c>
      <c r="K33" s="61"/>
      <c r="L33" s="166"/>
      <c r="M33" s="105" t="str">
        <f t="shared" si="5"/>
        <v>l</v>
      </c>
      <c r="N33" s="165"/>
      <c r="O33" s="75" t="str">
        <f t="shared" si="2"/>
        <v/>
      </c>
      <c r="P33" s="63"/>
      <c r="Q33" s="63"/>
      <c r="R33" s="82" t="str">
        <f t="shared" si="6"/>
        <v/>
      </c>
      <c r="S33" s="82" t="str">
        <f t="shared" si="7"/>
        <v/>
      </c>
      <c r="T33" s="82" t="str">
        <f t="shared" si="8"/>
        <v/>
      </c>
      <c r="U33" s="197"/>
    </row>
    <row r="34" spans="1:21" s="77" customFormat="1" ht="38.25" x14ac:dyDescent="0.25">
      <c r="A34" s="81">
        <f>IF(B34="","",COUNTA($B$18:B34))</f>
        <v>17</v>
      </c>
      <c r="B34" s="184" t="s">
        <v>147</v>
      </c>
      <c r="C34" s="119">
        <v>1</v>
      </c>
      <c r="D34" s="110" t="s">
        <v>20</v>
      </c>
      <c r="E34" s="163">
        <v>50</v>
      </c>
      <c r="F34" s="74" t="s">
        <v>20</v>
      </c>
      <c r="G34" s="87" t="str">
        <f t="shared" si="3"/>
        <v/>
      </c>
      <c r="H34" s="87" t="str">
        <f t="shared" si="0"/>
        <v/>
      </c>
      <c r="I34" s="87" t="str">
        <f t="shared" si="1"/>
        <v/>
      </c>
      <c r="J34" s="87" t="str">
        <f t="shared" si="4"/>
        <v/>
      </c>
      <c r="K34" s="61"/>
      <c r="L34" s="166"/>
      <c r="M34" s="105" t="str">
        <f t="shared" si="5"/>
        <v>l</v>
      </c>
      <c r="N34" s="165"/>
      <c r="O34" s="75" t="str">
        <f t="shared" si="2"/>
        <v/>
      </c>
      <c r="P34" s="63"/>
      <c r="Q34" s="63"/>
      <c r="R34" s="82" t="str">
        <f t="shared" si="6"/>
        <v/>
      </c>
      <c r="S34" s="82" t="str">
        <f t="shared" si="7"/>
        <v/>
      </c>
      <c r="T34" s="82" t="str">
        <f t="shared" si="8"/>
        <v/>
      </c>
      <c r="U34" s="197"/>
    </row>
    <row r="35" spans="1:21" s="77" customFormat="1" ht="25.5" x14ac:dyDescent="0.25">
      <c r="A35" s="81">
        <f>IF(B35="","",COUNTA($B$18:B35))</f>
        <v>18</v>
      </c>
      <c r="B35" s="184" t="s">
        <v>148</v>
      </c>
      <c r="C35" s="119">
        <v>150</v>
      </c>
      <c r="D35" s="110" t="s">
        <v>54</v>
      </c>
      <c r="E35" s="163">
        <v>100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25.5" x14ac:dyDescent="0.25">
      <c r="A36" s="81">
        <f>IF(B36="","",COUNTA($B$18:B36))</f>
        <v>19</v>
      </c>
      <c r="B36" s="184" t="s">
        <v>149</v>
      </c>
      <c r="C36" s="119">
        <v>1</v>
      </c>
      <c r="D36" s="110" t="s">
        <v>20</v>
      </c>
      <c r="E36" s="163">
        <v>50</v>
      </c>
      <c r="F36" s="74" t="s">
        <v>20</v>
      </c>
      <c r="G36" s="87" t="str">
        <f t="shared" si="3"/>
        <v/>
      </c>
      <c r="H36" s="87" t="str">
        <f t="shared" si="0"/>
        <v/>
      </c>
      <c r="I36" s="87" t="str">
        <f t="shared" si="1"/>
        <v/>
      </c>
      <c r="J36" s="87" t="str">
        <f t="shared" si="4"/>
        <v/>
      </c>
      <c r="K36" s="61"/>
      <c r="L36" s="166"/>
      <c r="M36" s="105" t="str">
        <f t="shared" si="5"/>
        <v>l</v>
      </c>
      <c r="N36" s="165"/>
      <c r="O36" s="75" t="str">
        <f t="shared" si="2"/>
        <v/>
      </c>
      <c r="P36" s="63"/>
      <c r="Q36" s="63"/>
      <c r="R36" s="82" t="str">
        <f t="shared" si="6"/>
        <v/>
      </c>
      <c r="S36" s="82" t="str">
        <f t="shared" si="7"/>
        <v/>
      </c>
      <c r="T36" s="82" t="str">
        <f t="shared" si="8"/>
        <v/>
      </c>
      <c r="U36" s="197"/>
    </row>
    <row r="37" spans="1:21" s="77" customFormat="1" ht="38.25" x14ac:dyDescent="0.25">
      <c r="A37" s="81">
        <f>IF(B37="","",COUNTA($B$18:B37))</f>
        <v>20</v>
      </c>
      <c r="B37" s="184" t="s">
        <v>150</v>
      </c>
      <c r="C37" s="119">
        <v>150</v>
      </c>
      <c r="D37" s="110" t="s">
        <v>54</v>
      </c>
      <c r="E37" s="163">
        <v>100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38.25" x14ac:dyDescent="0.25">
      <c r="A38" s="81">
        <f>IF(B38="","",COUNTA($B$18:B38))</f>
        <v>21</v>
      </c>
      <c r="B38" s="184" t="s">
        <v>151</v>
      </c>
      <c r="C38" s="119">
        <v>1</v>
      </c>
      <c r="D38" s="110" t="s">
        <v>20</v>
      </c>
      <c r="E38" s="163">
        <v>50</v>
      </c>
      <c r="F38" s="74" t="s">
        <v>20</v>
      </c>
      <c r="G38" s="87" t="str">
        <f t="shared" si="3"/>
        <v/>
      </c>
      <c r="H38" s="87" t="str">
        <f t="shared" si="0"/>
        <v/>
      </c>
      <c r="I38" s="87" t="str">
        <f t="shared" si="1"/>
        <v/>
      </c>
      <c r="J38" s="87" t="str">
        <f t="shared" si="4"/>
        <v/>
      </c>
      <c r="K38" s="61"/>
      <c r="L38" s="166"/>
      <c r="M38" s="105" t="str">
        <f t="shared" si="5"/>
        <v>l</v>
      </c>
      <c r="N38" s="165"/>
      <c r="O38" s="75" t="str">
        <f t="shared" si="2"/>
        <v/>
      </c>
      <c r="P38" s="63"/>
      <c r="Q38" s="63"/>
      <c r="R38" s="82" t="str">
        <f t="shared" si="6"/>
        <v/>
      </c>
      <c r="S38" s="82" t="str">
        <f t="shared" si="7"/>
        <v/>
      </c>
      <c r="T38" s="82" t="str">
        <f t="shared" si="8"/>
        <v/>
      </c>
      <c r="U38" s="197"/>
    </row>
    <row r="39" spans="1:21" s="77" customFormat="1" ht="51" x14ac:dyDescent="0.25">
      <c r="A39" s="81">
        <f>IF(B39="","",COUNTA($B$18:B39))</f>
        <v>22</v>
      </c>
      <c r="B39" s="184" t="s">
        <v>1043</v>
      </c>
      <c r="C39" s="119">
        <v>150</v>
      </c>
      <c r="D39" s="110" t="s">
        <v>54</v>
      </c>
      <c r="E39" s="163">
        <v>50</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152</v>
      </c>
      <c r="C40" s="119">
        <v>180</v>
      </c>
      <c r="D40" s="110" t="s">
        <v>54</v>
      </c>
      <c r="E40" s="163">
        <v>200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5.5" x14ac:dyDescent="0.25">
      <c r="A41" s="81">
        <f>IF(B41="","",COUNTA($B$18:B41))</f>
        <v>24</v>
      </c>
      <c r="B41" s="184" t="s">
        <v>153</v>
      </c>
      <c r="C41" s="119">
        <v>180</v>
      </c>
      <c r="D41" s="110" t="s">
        <v>54</v>
      </c>
      <c r="E41" s="163">
        <v>50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38.25" x14ac:dyDescent="0.25">
      <c r="A42" s="81">
        <f>IF(B42="","",COUNTA($B$18:B42))</f>
        <v>25</v>
      </c>
      <c r="B42" s="184" t="s">
        <v>154</v>
      </c>
      <c r="C42" s="119">
        <v>400</v>
      </c>
      <c r="D42" s="110" t="s">
        <v>54</v>
      </c>
      <c r="E42" s="163">
        <v>50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155</v>
      </c>
      <c r="C43" s="119">
        <v>1</v>
      </c>
      <c r="D43" s="110" t="s">
        <v>20</v>
      </c>
      <c r="E43" s="163">
        <v>25</v>
      </c>
      <c r="F43" s="74" t="s">
        <v>20</v>
      </c>
      <c r="G43" s="87" t="str">
        <f t="shared" si="3"/>
        <v/>
      </c>
      <c r="H43" s="87" t="str">
        <f t="shared" si="0"/>
        <v/>
      </c>
      <c r="I43" s="87" t="str">
        <f t="shared" si="1"/>
        <v/>
      </c>
      <c r="J43" s="87" t="str">
        <f t="shared" si="4"/>
        <v/>
      </c>
      <c r="K43" s="61"/>
      <c r="L43" s="166"/>
      <c r="M43" s="105" t="str">
        <f t="shared" si="5"/>
        <v>l</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156</v>
      </c>
      <c r="C44" s="119">
        <v>150</v>
      </c>
      <c r="D44" s="110" t="s">
        <v>54</v>
      </c>
      <c r="E44" s="163">
        <v>150</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157</v>
      </c>
      <c r="C45" s="119">
        <v>150</v>
      </c>
      <c r="D45" s="110" t="s">
        <v>54</v>
      </c>
      <c r="E45" s="163">
        <v>150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158</v>
      </c>
      <c r="C46" s="119">
        <v>1</v>
      </c>
      <c r="D46" s="110" t="s">
        <v>20</v>
      </c>
      <c r="E46" s="163">
        <v>70</v>
      </c>
      <c r="F46" s="74" t="s">
        <v>20</v>
      </c>
      <c r="G46" s="87" t="str">
        <f t="shared" si="3"/>
        <v/>
      </c>
      <c r="H46" s="87" t="str">
        <f t="shared" si="0"/>
        <v/>
      </c>
      <c r="I46" s="87" t="str">
        <f t="shared" si="1"/>
        <v/>
      </c>
      <c r="J46" s="87" t="str">
        <f t="shared" si="4"/>
        <v/>
      </c>
      <c r="K46" s="61"/>
      <c r="L46" s="166"/>
      <c r="M46" s="105" t="str">
        <f t="shared" si="5"/>
        <v>l</v>
      </c>
      <c r="N46" s="165"/>
      <c r="O46" s="75" t="str">
        <f t="shared" si="2"/>
        <v/>
      </c>
      <c r="P46" s="63"/>
      <c r="Q46" s="63"/>
      <c r="R46" s="82" t="str">
        <f t="shared" si="6"/>
        <v/>
      </c>
      <c r="S46" s="82" t="str">
        <f t="shared" si="7"/>
        <v/>
      </c>
      <c r="T46" s="82" t="str">
        <f t="shared" si="8"/>
        <v/>
      </c>
      <c r="U46" s="197"/>
    </row>
    <row r="47" spans="1:21" s="77" customFormat="1" ht="25.5" x14ac:dyDescent="0.25">
      <c r="A47" s="81">
        <f>IF(B47="","",COUNTA($B$18:B47))</f>
        <v>30</v>
      </c>
      <c r="B47" s="184" t="s">
        <v>159</v>
      </c>
      <c r="C47" s="119">
        <v>250</v>
      </c>
      <c r="D47" s="110" t="s">
        <v>197</v>
      </c>
      <c r="E47" s="163">
        <v>30</v>
      </c>
      <c r="F47" s="74" t="s">
        <v>19</v>
      </c>
      <c r="G47" s="87" t="str">
        <f t="shared" si="3"/>
        <v/>
      </c>
      <c r="H47" s="87" t="str">
        <f t="shared" si="0"/>
        <v/>
      </c>
      <c r="I47" s="87" t="str">
        <f t="shared" si="1"/>
        <v/>
      </c>
      <c r="J47" s="87" t="str">
        <f t="shared" si="4"/>
        <v/>
      </c>
      <c r="K47" s="61"/>
      <c r="L47" s="166"/>
      <c r="M47" s="105" t="str">
        <f t="shared" si="5"/>
        <v>ml</v>
      </c>
      <c r="N47" s="165"/>
      <c r="O47" s="75" t="str">
        <f t="shared" si="2"/>
        <v/>
      </c>
      <c r="P47" s="63"/>
      <c r="Q47" s="63"/>
      <c r="R47" s="82" t="str">
        <f t="shared" si="6"/>
        <v/>
      </c>
      <c r="S47" s="82" t="str">
        <f t="shared" si="7"/>
        <v/>
      </c>
      <c r="T47" s="82" t="str">
        <f t="shared" si="8"/>
        <v/>
      </c>
      <c r="U47" s="197"/>
    </row>
    <row r="48" spans="1:21" s="77" customFormat="1" ht="25.5" x14ac:dyDescent="0.25">
      <c r="A48" s="81">
        <f>IF(B48="","",COUNTA($B$18:B48))</f>
        <v>31</v>
      </c>
      <c r="B48" s="184" t="s">
        <v>160</v>
      </c>
      <c r="C48" s="119">
        <v>500</v>
      </c>
      <c r="D48" s="110" t="s">
        <v>54</v>
      </c>
      <c r="E48" s="163">
        <v>300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161</v>
      </c>
      <c r="C49" s="119">
        <v>500</v>
      </c>
      <c r="D49" s="110" t="s">
        <v>54</v>
      </c>
      <c r="E49" s="163">
        <v>300</v>
      </c>
      <c r="F49" s="74" t="s">
        <v>19</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38.25" x14ac:dyDescent="0.25">
      <c r="A50" s="81">
        <f>IF(B50="","",COUNTA($B$18:B50))</f>
        <v>33</v>
      </c>
      <c r="B50" s="184" t="s">
        <v>162</v>
      </c>
      <c r="C50" s="119">
        <v>110</v>
      </c>
      <c r="D50" s="110" t="s">
        <v>54</v>
      </c>
      <c r="E50" s="163">
        <v>300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25.5" x14ac:dyDescent="0.25">
      <c r="A51" s="81">
        <f>IF(B51="","",COUNTA($B$18:B51))</f>
        <v>34</v>
      </c>
      <c r="B51" s="184" t="s">
        <v>163</v>
      </c>
      <c r="C51" s="119">
        <v>110</v>
      </c>
      <c r="D51" s="110" t="s">
        <v>54</v>
      </c>
      <c r="E51" s="163">
        <v>300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38.25" x14ac:dyDescent="0.25">
      <c r="A52" s="81">
        <f>IF(B52="","",COUNTA($B$18:B52))</f>
        <v>35</v>
      </c>
      <c r="B52" s="184" t="s">
        <v>164</v>
      </c>
      <c r="C52" s="119">
        <v>1</v>
      </c>
      <c r="D52" s="110" t="s">
        <v>18</v>
      </c>
      <c r="E52" s="163">
        <v>30</v>
      </c>
      <c r="F52" s="74" t="s">
        <v>18</v>
      </c>
      <c r="G52" s="87" t="str">
        <f t="shared" si="3"/>
        <v/>
      </c>
      <c r="H52" s="87" t="str">
        <f t="shared" si="9"/>
        <v/>
      </c>
      <c r="I52" s="87" t="str">
        <f t="shared" si="10"/>
        <v/>
      </c>
      <c r="J52" s="87" t="str">
        <f t="shared" si="4"/>
        <v/>
      </c>
      <c r="K52" s="61"/>
      <c r="L52" s="166"/>
      <c r="M52" s="105" t="str">
        <f t="shared" si="5"/>
        <v>kg</v>
      </c>
      <c r="N52" s="165"/>
      <c r="O52" s="75" t="str">
        <f t="shared" si="11"/>
        <v/>
      </c>
      <c r="P52" s="63"/>
      <c r="Q52" s="63"/>
      <c r="R52" s="82" t="str">
        <f t="shared" si="6"/>
        <v/>
      </c>
      <c r="S52" s="82" t="str">
        <f t="shared" si="7"/>
        <v/>
      </c>
      <c r="T52" s="82" t="str">
        <f t="shared" si="8"/>
        <v/>
      </c>
      <c r="U52" s="197"/>
    </row>
    <row r="53" spans="1:21" s="77" customFormat="1" ht="25.5" x14ac:dyDescent="0.25">
      <c r="A53" s="81">
        <f>IF(B53="","",COUNTA($B$18:B53))</f>
        <v>36</v>
      </c>
      <c r="B53" s="184" t="s">
        <v>165</v>
      </c>
      <c r="C53" s="119">
        <v>1</v>
      </c>
      <c r="D53" s="110" t="s">
        <v>18</v>
      </c>
      <c r="E53" s="163">
        <v>50</v>
      </c>
      <c r="F53" s="74" t="s">
        <v>18</v>
      </c>
      <c r="G53" s="87" t="str">
        <f t="shared" si="3"/>
        <v/>
      </c>
      <c r="H53" s="87" t="str">
        <f t="shared" si="9"/>
        <v/>
      </c>
      <c r="I53" s="87" t="str">
        <f t="shared" si="10"/>
        <v/>
      </c>
      <c r="J53" s="87" t="str">
        <f t="shared" si="4"/>
        <v/>
      </c>
      <c r="K53" s="61"/>
      <c r="L53" s="166"/>
      <c r="M53" s="105" t="str">
        <f t="shared" si="5"/>
        <v>kg</v>
      </c>
      <c r="N53" s="165"/>
      <c r="O53" s="75" t="str">
        <f t="shared" si="11"/>
        <v/>
      </c>
      <c r="P53" s="63"/>
      <c r="Q53" s="63"/>
      <c r="R53" s="82" t="str">
        <f t="shared" si="6"/>
        <v/>
      </c>
      <c r="S53" s="82" t="str">
        <f t="shared" si="7"/>
        <v/>
      </c>
      <c r="T53" s="82" t="str">
        <f t="shared" si="8"/>
        <v/>
      </c>
      <c r="U53" s="197"/>
    </row>
    <row r="54" spans="1:21" s="77" customFormat="1" ht="38.25" x14ac:dyDescent="0.25">
      <c r="A54" s="81">
        <f>IF(B54="","",COUNTA($B$18:B54))</f>
        <v>37</v>
      </c>
      <c r="B54" s="184" t="s">
        <v>166</v>
      </c>
      <c r="C54" s="119">
        <v>1</v>
      </c>
      <c r="D54" s="110" t="s">
        <v>18</v>
      </c>
      <c r="E54" s="163">
        <v>60</v>
      </c>
      <c r="F54" s="74" t="s">
        <v>18</v>
      </c>
      <c r="G54" s="87" t="str">
        <f t="shared" si="3"/>
        <v/>
      </c>
      <c r="H54" s="87" t="str">
        <f t="shared" si="9"/>
        <v/>
      </c>
      <c r="I54" s="87" t="str">
        <f t="shared" si="10"/>
        <v/>
      </c>
      <c r="J54" s="87" t="str">
        <f t="shared" si="4"/>
        <v/>
      </c>
      <c r="K54" s="61"/>
      <c r="L54" s="166"/>
      <c r="M54" s="105" t="str">
        <f t="shared" si="5"/>
        <v>kg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167</v>
      </c>
      <c r="C55" s="119">
        <v>5</v>
      </c>
      <c r="D55" s="110" t="s">
        <v>18</v>
      </c>
      <c r="E55" s="163">
        <v>50</v>
      </c>
      <c r="F55" s="74" t="s">
        <v>19</v>
      </c>
      <c r="G55" s="87" t="str">
        <f t="shared" si="3"/>
        <v/>
      </c>
      <c r="H55" s="87" t="str">
        <f t="shared" si="9"/>
        <v/>
      </c>
      <c r="I55" s="87" t="str">
        <f t="shared" si="10"/>
        <v/>
      </c>
      <c r="J55" s="87" t="str">
        <f t="shared" si="4"/>
        <v/>
      </c>
      <c r="K55" s="61"/>
      <c r="L55" s="166"/>
      <c r="M55" s="105" t="str">
        <f t="shared" si="5"/>
        <v>kg</v>
      </c>
      <c r="N55" s="165"/>
      <c r="O55" s="75" t="str">
        <f t="shared" si="11"/>
        <v/>
      </c>
      <c r="P55" s="63"/>
      <c r="Q55" s="63"/>
      <c r="R55" s="82" t="str">
        <f t="shared" si="6"/>
        <v/>
      </c>
      <c r="S55" s="82" t="str">
        <f t="shared" si="7"/>
        <v/>
      </c>
      <c r="T55" s="82" t="str">
        <f t="shared" si="8"/>
        <v/>
      </c>
      <c r="U55" s="197"/>
    </row>
    <row r="56" spans="1:21" s="77" customFormat="1" ht="38.25" x14ac:dyDescent="0.25">
      <c r="A56" s="81">
        <f>IF(B56="","",COUNTA($B$18:B56))</f>
        <v>39</v>
      </c>
      <c r="B56" s="184" t="s">
        <v>198</v>
      </c>
      <c r="C56" s="119">
        <v>140</v>
      </c>
      <c r="D56" s="110" t="s">
        <v>54</v>
      </c>
      <c r="E56" s="163">
        <v>100</v>
      </c>
      <c r="F56" s="74" t="s">
        <v>19</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168</v>
      </c>
      <c r="C57" s="119">
        <v>250</v>
      </c>
      <c r="D57" s="110" t="s">
        <v>54</v>
      </c>
      <c r="E57" s="163">
        <v>200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25.5" x14ac:dyDescent="0.25">
      <c r="A58" s="81">
        <f>IF(B58="","",COUNTA($B$18:B58))</f>
        <v>41</v>
      </c>
      <c r="B58" s="184" t="s">
        <v>169</v>
      </c>
      <c r="C58" s="119">
        <v>15</v>
      </c>
      <c r="D58" s="110" t="s">
        <v>54</v>
      </c>
      <c r="E58" s="163">
        <v>1200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25.5" x14ac:dyDescent="0.25">
      <c r="A59" s="81">
        <f>IF(B59="","",COUNTA($B$18:B59))</f>
        <v>42</v>
      </c>
      <c r="B59" s="184" t="s">
        <v>170</v>
      </c>
      <c r="C59" s="119">
        <v>30</v>
      </c>
      <c r="D59" s="110" t="s">
        <v>54</v>
      </c>
      <c r="E59" s="163">
        <v>500</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25.5" x14ac:dyDescent="0.25">
      <c r="A60" s="81">
        <f>IF(B60="","",COUNTA($B$18:B60))</f>
        <v>43</v>
      </c>
      <c r="B60" s="184" t="s">
        <v>171</v>
      </c>
      <c r="C60" s="119">
        <v>140</v>
      </c>
      <c r="D60" s="110" t="s">
        <v>54</v>
      </c>
      <c r="E60" s="163">
        <v>1200</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25.5" x14ac:dyDescent="0.25">
      <c r="A61" s="81">
        <f>IF(B61="","",COUNTA($B$18:B61))</f>
        <v>44</v>
      </c>
      <c r="B61" s="184" t="s">
        <v>172</v>
      </c>
      <c r="C61" s="119">
        <v>140</v>
      </c>
      <c r="D61" s="110" t="s">
        <v>54</v>
      </c>
      <c r="E61" s="163">
        <v>100</v>
      </c>
      <c r="F61" s="74" t="s">
        <v>19</v>
      </c>
      <c r="G61" s="87" t="str">
        <f t="shared" si="3"/>
        <v/>
      </c>
      <c r="H61" s="87" t="str">
        <f t="shared" si="9"/>
        <v/>
      </c>
      <c r="I61" s="87" t="str">
        <f t="shared" si="10"/>
        <v/>
      </c>
      <c r="J61" s="87" t="str">
        <f t="shared" si="4"/>
        <v/>
      </c>
      <c r="K61" s="61"/>
      <c r="L61" s="166"/>
      <c r="M61" s="105" t="str">
        <f t="shared" si="5"/>
        <v>g</v>
      </c>
      <c r="N61" s="165"/>
      <c r="O61" s="75" t="str">
        <f t="shared" si="11"/>
        <v/>
      </c>
      <c r="P61" s="63"/>
      <c r="Q61" s="63"/>
      <c r="R61" s="82" t="str">
        <f t="shared" si="6"/>
        <v/>
      </c>
      <c r="S61" s="82" t="str">
        <f t="shared" si="7"/>
        <v/>
      </c>
      <c r="T61" s="82" t="str">
        <f t="shared" si="8"/>
        <v/>
      </c>
      <c r="U61" s="197"/>
    </row>
    <row r="62" spans="1:21" s="77" customFormat="1" ht="25.5" x14ac:dyDescent="0.25">
      <c r="A62" s="81">
        <f>IF(B62="","",COUNTA($B$18:B62))</f>
        <v>45</v>
      </c>
      <c r="B62" s="184" t="s">
        <v>173</v>
      </c>
      <c r="C62" s="119">
        <v>1</v>
      </c>
      <c r="D62" s="110" t="s">
        <v>18</v>
      </c>
      <c r="E62" s="163">
        <v>16</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174</v>
      </c>
      <c r="C63" s="119">
        <v>150</v>
      </c>
      <c r="D63" s="110" t="s">
        <v>54</v>
      </c>
      <c r="E63" s="163">
        <v>100</v>
      </c>
      <c r="F63" s="74" t="s">
        <v>19</v>
      </c>
      <c r="G63" s="87" t="str">
        <f t="shared" si="3"/>
        <v/>
      </c>
      <c r="H63" s="87" t="str">
        <f t="shared" si="9"/>
        <v/>
      </c>
      <c r="I63" s="87" t="str">
        <f t="shared" si="10"/>
        <v/>
      </c>
      <c r="J63" s="87" t="str">
        <f t="shared" si="4"/>
        <v/>
      </c>
      <c r="K63" s="61"/>
      <c r="L63" s="166"/>
      <c r="M63" s="105" t="str">
        <f t="shared" si="5"/>
        <v>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175</v>
      </c>
      <c r="C64" s="119">
        <v>150</v>
      </c>
      <c r="D64" s="110" t="s">
        <v>54</v>
      </c>
      <c r="E64" s="163">
        <v>100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176</v>
      </c>
      <c r="C65" s="119">
        <v>150</v>
      </c>
      <c r="D65" s="110" t="s">
        <v>54</v>
      </c>
      <c r="E65" s="163">
        <v>200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177</v>
      </c>
      <c r="C66" s="119">
        <v>120</v>
      </c>
      <c r="D66" s="110" t="s">
        <v>54</v>
      </c>
      <c r="E66" s="163">
        <v>1500</v>
      </c>
      <c r="F66" s="74" t="s">
        <v>19</v>
      </c>
      <c r="G66" s="87" t="str">
        <f t="shared" si="3"/>
        <v/>
      </c>
      <c r="H66" s="87" t="str">
        <f t="shared" si="9"/>
        <v/>
      </c>
      <c r="I66" s="87" t="str">
        <f t="shared" si="10"/>
        <v/>
      </c>
      <c r="J66" s="87" t="str">
        <f t="shared" si="4"/>
        <v/>
      </c>
      <c r="K66" s="61"/>
      <c r="L66" s="166"/>
      <c r="M66" s="105" t="str">
        <f t="shared" si="5"/>
        <v>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178</v>
      </c>
      <c r="C67" s="119">
        <v>150</v>
      </c>
      <c r="D67" s="110" t="s">
        <v>54</v>
      </c>
      <c r="E67" s="163">
        <v>700</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179</v>
      </c>
      <c r="C68" s="119">
        <v>150</v>
      </c>
      <c r="D68" s="110" t="s">
        <v>54</v>
      </c>
      <c r="E68" s="163">
        <v>700</v>
      </c>
      <c r="F68" s="74" t="s">
        <v>19</v>
      </c>
      <c r="G68" s="87" t="str">
        <f t="shared" si="3"/>
        <v/>
      </c>
      <c r="H68" s="87" t="str">
        <f t="shared" si="9"/>
        <v/>
      </c>
      <c r="I68" s="87" t="str">
        <f t="shared" si="10"/>
        <v/>
      </c>
      <c r="J68" s="87" t="str">
        <f t="shared" si="4"/>
        <v/>
      </c>
      <c r="K68" s="61"/>
      <c r="L68" s="166"/>
      <c r="M68" s="105" t="str">
        <f t="shared" si="5"/>
        <v>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180</v>
      </c>
      <c r="C69" s="119">
        <v>150</v>
      </c>
      <c r="D69" s="110" t="s">
        <v>54</v>
      </c>
      <c r="E69" s="163">
        <v>25</v>
      </c>
      <c r="F69" s="74" t="s">
        <v>19</v>
      </c>
      <c r="G69" s="87" t="str">
        <f t="shared" si="3"/>
        <v/>
      </c>
      <c r="H69" s="87" t="str">
        <f t="shared" si="9"/>
        <v/>
      </c>
      <c r="I69" s="87" t="str">
        <f t="shared" si="10"/>
        <v/>
      </c>
      <c r="J69" s="87" t="str">
        <f t="shared" si="4"/>
        <v/>
      </c>
      <c r="K69" s="61"/>
      <c r="L69" s="166"/>
      <c r="M69" s="105" t="str">
        <f t="shared" si="5"/>
        <v>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873</v>
      </c>
      <c r="C70" s="119">
        <v>1</v>
      </c>
      <c r="D70" s="110" t="s">
        <v>18</v>
      </c>
      <c r="E70" s="163">
        <v>7</v>
      </c>
      <c r="F70" s="74" t="s">
        <v>18</v>
      </c>
      <c r="G70" s="87" t="str">
        <f t="shared" si="3"/>
        <v/>
      </c>
      <c r="H70" s="87" t="str">
        <f t="shared" si="9"/>
        <v/>
      </c>
      <c r="I70" s="87" t="str">
        <f t="shared" si="10"/>
        <v/>
      </c>
      <c r="J70" s="87" t="str">
        <f t="shared" si="4"/>
        <v/>
      </c>
      <c r="K70" s="61"/>
      <c r="L70" s="166"/>
      <c r="M70" s="105" t="str">
        <f t="shared" si="5"/>
        <v>kg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181</v>
      </c>
      <c r="C71" s="119">
        <v>1</v>
      </c>
      <c r="D71" s="110" t="s">
        <v>20</v>
      </c>
      <c r="E71" s="163">
        <v>5</v>
      </c>
      <c r="F71" s="74" t="s">
        <v>20</v>
      </c>
      <c r="G71" s="87" t="str">
        <f t="shared" si="3"/>
        <v/>
      </c>
      <c r="H71" s="87" t="str">
        <f t="shared" si="9"/>
        <v/>
      </c>
      <c r="I71" s="87" t="str">
        <f t="shared" si="10"/>
        <v/>
      </c>
      <c r="J71" s="87" t="str">
        <f t="shared" si="4"/>
        <v/>
      </c>
      <c r="K71" s="61"/>
      <c r="L71" s="166"/>
      <c r="M71" s="105" t="str">
        <f t="shared" si="5"/>
        <v>l</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182</v>
      </c>
      <c r="C72" s="119">
        <v>2.5</v>
      </c>
      <c r="D72" s="110" t="s">
        <v>18</v>
      </c>
      <c r="E72" s="163">
        <v>30</v>
      </c>
      <c r="F72" s="74" t="s">
        <v>19</v>
      </c>
      <c r="G72" s="87" t="str">
        <f t="shared" si="3"/>
        <v/>
      </c>
      <c r="H72" s="87" t="str">
        <f t="shared" si="9"/>
        <v/>
      </c>
      <c r="I72" s="87" t="str">
        <f t="shared" si="10"/>
        <v/>
      </c>
      <c r="J72" s="87" t="str">
        <f t="shared" si="4"/>
        <v/>
      </c>
      <c r="K72" s="61"/>
      <c r="L72" s="166"/>
      <c r="M72" s="105" t="str">
        <f t="shared" si="5"/>
        <v>kg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183</v>
      </c>
      <c r="C73" s="119">
        <v>2.5</v>
      </c>
      <c r="D73" s="110" t="s">
        <v>18</v>
      </c>
      <c r="E73" s="163">
        <v>30</v>
      </c>
      <c r="F73" s="74" t="s">
        <v>19</v>
      </c>
      <c r="G73" s="87" t="str">
        <f t="shared" si="3"/>
        <v/>
      </c>
      <c r="H73" s="87" t="str">
        <f t="shared" si="9"/>
        <v/>
      </c>
      <c r="I73" s="87" t="str">
        <f t="shared" si="10"/>
        <v/>
      </c>
      <c r="J73" s="87" t="str">
        <f t="shared" si="4"/>
        <v/>
      </c>
      <c r="K73" s="61"/>
      <c r="L73" s="166"/>
      <c r="M73" s="105" t="str">
        <f t="shared" si="5"/>
        <v>kg</v>
      </c>
      <c r="N73" s="165"/>
      <c r="O73" s="75" t="str">
        <f t="shared" si="11"/>
        <v/>
      </c>
      <c r="P73" s="63"/>
      <c r="Q73" s="63"/>
      <c r="R73" s="82" t="str">
        <f t="shared" si="6"/>
        <v/>
      </c>
      <c r="S73" s="82" t="str">
        <f t="shared" si="7"/>
        <v/>
      </c>
      <c r="T73" s="82" t="str">
        <f t="shared" si="8"/>
        <v/>
      </c>
      <c r="U73" s="197"/>
    </row>
    <row r="74" spans="1:21" s="77" customFormat="1" ht="12.75" x14ac:dyDescent="0.25">
      <c r="A74" s="81">
        <f>IF(B74="","",COUNTA($B$18:B74))</f>
        <v>57</v>
      </c>
      <c r="B74" s="184" t="s">
        <v>184</v>
      </c>
      <c r="C74" s="119">
        <v>500</v>
      </c>
      <c r="D74" s="110" t="s">
        <v>54</v>
      </c>
      <c r="E74" s="163">
        <v>50</v>
      </c>
      <c r="F74" s="74" t="s">
        <v>19</v>
      </c>
      <c r="G74" s="87" t="str">
        <f t="shared" si="3"/>
        <v/>
      </c>
      <c r="H74" s="87" t="str">
        <f t="shared" si="9"/>
        <v/>
      </c>
      <c r="I74" s="87" t="str">
        <f t="shared" si="10"/>
        <v/>
      </c>
      <c r="J74" s="87" t="str">
        <f t="shared" si="4"/>
        <v/>
      </c>
      <c r="K74" s="61"/>
      <c r="L74" s="166"/>
      <c r="M74" s="105" t="str">
        <f t="shared" si="5"/>
        <v>g</v>
      </c>
      <c r="N74" s="165"/>
      <c r="O74" s="75" t="str">
        <f t="shared" si="11"/>
        <v/>
      </c>
      <c r="P74" s="63"/>
      <c r="Q74" s="63"/>
      <c r="R74" s="82" t="str">
        <f t="shared" si="6"/>
        <v/>
      </c>
      <c r="S74" s="82" t="str">
        <f t="shared" si="7"/>
        <v/>
      </c>
      <c r="T74" s="82" t="str">
        <f t="shared" si="8"/>
        <v/>
      </c>
      <c r="U74" s="197"/>
    </row>
    <row r="75" spans="1:21" s="77" customFormat="1" ht="12.75" x14ac:dyDescent="0.25">
      <c r="A75" s="81">
        <f>IF(B75="","",COUNTA($B$18:B75))</f>
        <v>58</v>
      </c>
      <c r="B75" s="184" t="s">
        <v>185</v>
      </c>
      <c r="C75" s="119">
        <v>250</v>
      </c>
      <c r="D75" s="110" t="s">
        <v>54</v>
      </c>
      <c r="E75" s="163">
        <v>50</v>
      </c>
      <c r="F75" s="74" t="s">
        <v>19</v>
      </c>
      <c r="G75" s="87" t="str">
        <f t="shared" si="3"/>
        <v/>
      </c>
      <c r="H75" s="87" t="str">
        <f t="shared" si="9"/>
        <v/>
      </c>
      <c r="I75" s="87" t="str">
        <f t="shared" si="10"/>
        <v/>
      </c>
      <c r="J75" s="87" t="str">
        <f t="shared" si="4"/>
        <v/>
      </c>
      <c r="K75" s="61"/>
      <c r="L75" s="166"/>
      <c r="M75" s="105" t="str">
        <f t="shared" si="5"/>
        <v>g</v>
      </c>
      <c r="N75" s="165"/>
      <c r="O75" s="75" t="str">
        <f t="shared" si="11"/>
        <v/>
      </c>
      <c r="P75" s="63"/>
      <c r="Q75" s="63"/>
      <c r="R75" s="82" t="str">
        <f t="shared" si="6"/>
        <v/>
      </c>
      <c r="S75" s="82" t="str">
        <f t="shared" si="7"/>
        <v/>
      </c>
      <c r="T75" s="82" t="str">
        <f t="shared" si="8"/>
        <v/>
      </c>
      <c r="U75" s="197"/>
    </row>
    <row r="76" spans="1:21" s="77" customFormat="1" ht="12.75" x14ac:dyDescent="0.25">
      <c r="A76" s="81">
        <f>IF(B76="","",COUNTA($B$18:B76))</f>
        <v>59</v>
      </c>
      <c r="B76" s="184" t="s">
        <v>186</v>
      </c>
      <c r="C76" s="119">
        <v>220</v>
      </c>
      <c r="D76" s="110" t="s">
        <v>54</v>
      </c>
      <c r="E76" s="163">
        <v>800</v>
      </c>
      <c r="F76" s="74" t="s">
        <v>19</v>
      </c>
      <c r="G76" s="87" t="str">
        <f t="shared" si="3"/>
        <v/>
      </c>
      <c r="H76" s="87" t="str">
        <f t="shared" si="9"/>
        <v/>
      </c>
      <c r="I76" s="87" t="str">
        <f t="shared" si="10"/>
        <v/>
      </c>
      <c r="J76" s="87" t="str">
        <f t="shared" si="4"/>
        <v/>
      </c>
      <c r="K76" s="61"/>
      <c r="L76" s="166"/>
      <c r="M76" s="105" t="str">
        <f t="shared" si="5"/>
        <v>g</v>
      </c>
      <c r="N76" s="165"/>
      <c r="O76" s="75" t="str">
        <f t="shared" si="11"/>
        <v/>
      </c>
      <c r="P76" s="63"/>
      <c r="Q76" s="63"/>
      <c r="R76" s="82" t="str">
        <f t="shared" si="6"/>
        <v/>
      </c>
      <c r="S76" s="82" t="str">
        <f t="shared" si="7"/>
        <v/>
      </c>
      <c r="T76" s="82" t="str">
        <f t="shared" si="8"/>
        <v/>
      </c>
      <c r="U76" s="197"/>
    </row>
    <row r="77" spans="1:21" s="77" customFormat="1" ht="12.75" x14ac:dyDescent="0.25">
      <c r="A77" s="81">
        <f>IF(B77="","",COUNTA($B$18:B77))</f>
        <v>60</v>
      </c>
      <c r="B77" s="184" t="s">
        <v>187</v>
      </c>
      <c r="C77" s="119">
        <v>220</v>
      </c>
      <c r="D77" s="110" t="s">
        <v>54</v>
      </c>
      <c r="E77" s="163">
        <v>800</v>
      </c>
      <c r="F77" s="74" t="s">
        <v>19</v>
      </c>
      <c r="G77" s="87" t="str">
        <f t="shared" si="3"/>
        <v/>
      </c>
      <c r="H77" s="87" t="str">
        <f t="shared" si="9"/>
        <v/>
      </c>
      <c r="I77" s="87" t="str">
        <f t="shared" si="10"/>
        <v/>
      </c>
      <c r="J77" s="87" t="str">
        <f t="shared" si="4"/>
        <v/>
      </c>
      <c r="K77" s="61"/>
      <c r="L77" s="166"/>
      <c r="M77" s="105" t="str">
        <f t="shared" si="5"/>
        <v>g</v>
      </c>
      <c r="N77" s="165"/>
      <c r="O77" s="75" t="str">
        <f t="shared" si="11"/>
        <v/>
      </c>
      <c r="P77" s="63"/>
      <c r="Q77" s="63"/>
      <c r="R77" s="82" t="str">
        <f t="shared" si="6"/>
        <v/>
      </c>
      <c r="S77" s="82" t="str">
        <f t="shared" si="7"/>
        <v/>
      </c>
      <c r="T77" s="82" t="str">
        <f t="shared" si="8"/>
        <v/>
      </c>
      <c r="U77" s="197"/>
    </row>
    <row r="78" spans="1:21" s="77" customFormat="1" ht="12.75" x14ac:dyDescent="0.25">
      <c r="A78" s="81">
        <f>IF(B78="","",COUNTA($B$18:B78))</f>
        <v>61</v>
      </c>
      <c r="B78" s="184" t="s">
        <v>188</v>
      </c>
      <c r="C78" s="119">
        <v>120</v>
      </c>
      <c r="D78" s="110" t="s">
        <v>197</v>
      </c>
      <c r="E78" s="163">
        <v>1200</v>
      </c>
      <c r="F78" s="74" t="s">
        <v>19</v>
      </c>
      <c r="G78" s="87" t="str">
        <f t="shared" si="3"/>
        <v/>
      </c>
      <c r="H78" s="87" t="str">
        <f t="shared" si="9"/>
        <v/>
      </c>
      <c r="I78" s="87" t="str">
        <f t="shared" si="10"/>
        <v/>
      </c>
      <c r="J78" s="87" t="str">
        <f t="shared" si="4"/>
        <v/>
      </c>
      <c r="K78" s="61"/>
      <c r="L78" s="166"/>
      <c r="M78" s="105" t="str">
        <f t="shared" si="5"/>
        <v>ml</v>
      </c>
      <c r="N78" s="165"/>
      <c r="O78" s="75" t="str">
        <f t="shared" si="11"/>
        <v/>
      </c>
      <c r="P78" s="63"/>
      <c r="Q78" s="63"/>
      <c r="R78" s="82" t="str">
        <f t="shared" si="6"/>
        <v/>
      </c>
      <c r="S78" s="82" t="str">
        <f t="shared" si="7"/>
        <v/>
      </c>
      <c r="T78" s="82" t="str">
        <f t="shared" si="8"/>
        <v/>
      </c>
      <c r="U78" s="197"/>
    </row>
    <row r="79" spans="1:21" s="77" customFormat="1" ht="12.75" x14ac:dyDescent="0.25">
      <c r="A79" s="81">
        <f>IF(B79="","",COUNTA($B$18:B79))</f>
        <v>62</v>
      </c>
      <c r="B79" s="184" t="s">
        <v>189</v>
      </c>
      <c r="C79" s="119">
        <v>120</v>
      </c>
      <c r="D79" s="110" t="s">
        <v>197</v>
      </c>
      <c r="E79" s="163">
        <v>1200</v>
      </c>
      <c r="F79" s="74" t="s">
        <v>19</v>
      </c>
      <c r="G79" s="87" t="str">
        <f t="shared" si="3"/>
        <v/>
      </c>
      <c r="H79" s="87" t="str">
        <f t="shared" si="9"/>
        <v/>
      </c>
      <c r="I79" s="87" t="str">
        <f t="shared" si="10"/>
        <v/>
      </c>
      <c r="J79" s="87" t="str">
        <f t="shared" si="4"/>
        <v/>
      </c>
      <c r="K79" s="61"/>
      <c r="L79" s="166"/>
      <c r="M79" s="105" t="str">
        <f t="shared" si="5"/>
        <v>ml</v>
      </c>
      <c r="N79" s="165"/>
      <c r="O79" s="75" t="str">
        <f t="shared" si="11"/>
        <v/>
      </c>
      <c r="P79" s="63"/>
      <c r="Q79" s="63"/>
      <c r="R79" s="82" t="str">
        <f t="shared" si="6"/>
        <v/>
      </c>
      <c r="S79" s="82" t="str">
        <f t="shared" si="7"/>
        <v/>
      </c>
      <c r="T79" s="82" t="str">
        <f t="shared" si="8"/>
        <v/>
      </c>
      <c r="U79" s="197"/>
    </row>
    <row r="80" spans="1:21" s="77" customFormat="1" ht="12.75" x14ac:dyDescent="0.25">
      <c r="A80" s="81">
        <f>IF(B80="","",COUNTA($B$18:B80))</f>
        <v>63</v>
      </c>
      <c r="B80" s="184" t="s">
        <v>190</v>
      </c>
      <c r="C80" s="119">
        <v>70</v>
      </c>
      <c r="D80" s="110" t="s">
        <v>197</v>
      </c>
      <c r="E80" s="163">
        <v>1200</v>
      </c>
      <c r="F80" s="74" t="s">
        <v>19</v>
      </c>
      <c r="G80" s="87" t="str">
        <f t="shared" si="3"/>
        <v/>
      </c>
      <c r="H80" s="87" t="str">
        <f t="shared" si="9"/>
        <v/>
      </c>
      <c r="I80" s="87" t="str">
        <f t="shared" si="10"/>
        <v/>
      </c>
      <c r="J80" s="87" t="str">
        <f t="shared" si="4"/>
        <v/>
      </c>
      <c r="K80" s="61"/>
      <c r="L80" s="166"/>
      <c r="M80" s="105" t="str">
        <f t="shared" si="5"/>
        <v>ml</v>
      </c>
      <c r="N80" s="165"/>
      <c r="O80" s="75" t="str">
        <f t="shared" si="11"/>
        <v/>
      </c>
      <c r="P80" s="63"/>
      <c r="Q80" s="63"/>
      <c r="R80" s="82" t="str">
        <f t="shared" si="6"/>
        <v/>
      </c>
      <c r="S80" s="82" t="str">
        <f t="shared" si="7"/>
        <v/>
      </c>
      <c r="T80" s="82" t="str">
        <f t="shared" si="8"/>
        <v/>
      </c>
      <c r="U80" s="197"/>
    </row>
    <row r="81" spans="1:21" s="77" customFormat="1" ht="12.75" x14ac:dyDescent="0.25">
      <c r="A81" s="81">
        <f>IF(B81="","",COUNTA($B$18:B81))</f>
        <v>64</v>
      </c>
      <c r="B81" s="184" t="s">
        <v>191</v>
      </c>
      <c r="C81" s="119">
        <v>70</v>
      </c>
      <c r="D81" s="110" t="s">
        <v>197</v>
      </c>
      <c r="E81" s="163">
        <v>60</v>
      </c>
      <c r="F81" s="74" t="s">
        <v>19</v>
      </c>
      <c r="G81" s="87" t="str">
        <f t="shared" si="3"/>
        <v/>
      </c>
      <c r="H81" s="87" t="str">
        <f t="shared" si="9"/>
        <v/>
      </c>
      <c r="I81" s="87" t="str">
        <f t="shared" si="10"/>
        <v/>
      </c>
      <c r="J81" s="87" t="str">
        <f t="shared" si="4"/>
        <v/>
      </c>
      <c r="K81" s="61"/>
      <c r="L81" s="166"/>
      <c r="M81" s="105" t="str">
        <f t="shared" si="5"/>
        <v>ml</v>
      </c>
      <c r="N81" s="165"/>
      <c r="O81" s="75" t="str">
        <f t="shared" si="11"/>
        <v/>
      </c>
      <c r="P81" s="63"/>
      <c r="Q81" s="63"/>
      <c r="R81" s="82" t="str">
        <f t="shared" si="6"/>
        <v/>
      </c>
      <c r="S81" s="82" t="str">
        <f t="shared" si="7"/>
        <v/>
      </c>
      <c r="T81" s="82" t="str">
        <f t="shared" si="8"/>
        <v/>
      </c>
      <c r="U81" s="197"/>
    </row>
    <row r="82" spans="1:21" s="77" customFormat="1" ht="12.75" x14ac:dyDescent="0.25">
      <c r="A82" s="81">
        <f>IF(B82="","",COUNTA($B$18:B82))</f>
        <v>65</v>
      </c>
      <c r="B82" s="184" t="s">
        <v>192</v>
      </c>
      <c r="C82" s="119">
        <v>1</v>
      </c>
      <c r="D82" s="110" t="s">
        <v>20</v>
      </c>
      <c r="E82" s="163">
        <v>50</v>
      </c>
      <c r="F82" s="74" t="s">
        <v>19</v>
      </c>
      <c r="G82" s="87" t="str">
        <f t="shared" si="3"/>
        <v/>
      </c>
      <c r="H82" s="87" t="str">
        <f t="shared" ref="H82:H113" si="12">IF(G82="","",IF(U82="X",G82*(1+DDV_2),G82*(1+DDV_1)))</f>
        <v/>
      </c>
      <c r="I82" s="87" t="str">
        <f t="shared" ref="I82:I113" si="13">IF(OR(E82="",G82=""),"",E82*G82)</f>
        <v/>
      </c>
      <c r="J82" s="87" t="str">
        <f t="shared" si="4"/>
        <v/>
      </c>
      <c r="K82" s="61"/>
      <c r="L82" s="166"/>
      <c r="M82" s="105" t="str">
        <f t="shared" si="5"/>
        <v>l</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x14ac:dyDescent="0.25">
      <c r="A83" s="81">
        <f>IF(B83="","",COUNTA($B$18:B83))</f>
        <v>66</v>
      </c>
      <c r="B83" s="184" t="s">
        <v>193</v>
      </c>
      <c r="C83" s="119">
        <v>4</v>
      </c>
      <c r="D83" s="110" t="s">
        <v>20</v>
      </c>
      <c r="E83" s="163">
        <v>50</v>
      </c>
      <c r="F83" s="74" t="s">
        <v>19</v>
      </c>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l</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x14ac:dyDescent="0.25">
      <c r="A84" s="81">
        <f>IF(B84="","",COUNTA($B$18:B84))</f>
        <v>67</v>
      </c>
      <c r="B84" s="184" t="s">
        <v>875</v>
      </c>
      <c r="C84" s="119">
        <v>1000</v>
      </c>
      <c r="D84" s="110" t="s">
        <v>197</v>
      </c>
      <c r="E84" s="163">
        <v>2</v>
      </c>
      <c r="F84" s="74" t="s">
        <v>20</v>
      </c>
      <c r="G84" s="87" t="str">
        <f t="shared" si="15"/>
        <v/>
      </c>
      <c r="H84" s="87" t="str">
        <f t="shared" si="12"/>
        <v/>
      </c>
      <c r="I84" s="87" t="str">
        <f t="shared" si="13"/>
        <v/>
      </c>
      <c r="J84" s="87" t="str">
        <f t="shared" si="16"/>
        <v/>
      </c>
      <c r="K84" s="61"/>
      <c r="L84" s="166"/>
      <c r="M84" s="105" t="str">
        <f t="shared" si="17"/>
        <v>ml</v>
      </c>
      <c r="N84" s="165"/>
      <c r="O84" s="75" t="str">
        <f t="shared" si="14"/>
        <v/>
      </c>
      <c r="P84" s="63"/>
      <c r="Q84" s="63"/>
      <c r="R84" s="82" t="str">
        <f t="shared" si="18"/>
        <v/>
      </c>
      <c r="S84" s="82" t="str">
        <f t="shared" si="19"/>
        <v/>
      </c>
      <c r="T84" s="82" t="str">
        <f t="shared" si="20"/>
        <v/>
      </c>
      <c r="U84" s="197"/>
    </row>
    <row r="85" spans="1:21" s="77" customFormat="1" ht="12.75" x14ac:dyDescent="0.25">
      <c r="A85" s="81">
        <f>IF(B85="","",COUNTA($B$18:B85))</f>
        <v>68</v>
      </c>
      <c r="B85" s="184" t="s">
        <v>194</v>
      </c>
      <c r="C85" s="119">
        <v>1</v>
      </c>
      <c r="D85" s="110" t="s">
        <v>20</v>
      </c>
      <c r="E85" s="163">
        <v>20</v>
      </c>
      <c r="F85" s="74" t="s">
        <v>20</v>
      </c>
      <c r="G85" s="87" t="str">
        <f t="shared" si="15"/>
        <v/>
      </c>
      <c r="H85" s="87" t="str">
        <f t="shared" si="12"/>
        <v/>
      </c>
      <c r="I85" s="87" t="str">
        <f t="shared" si="13"/>
        <v/>
      </c>
      <c r="J85" s="87" t="str">
        <f t="shared" si="16"/>
        <v/>
      </c>
      <c r="K85" s="61"/>
      <c r="L85" s="166"/>
      <c r="M85" s="105" t="str">
        <f t="shared" si="17"/>
        <v>l</v>
      </c>
      <c r="N85" s="165"/>
      <c r="O85" s="75" t="str">
        <f t="shared" si="14"/>
        <v/>
      </c>
      <c r="P85" s="63"/>
      <c r="Q85" s="63"/>
      <c r="R85" s="82" t="str">
        <f t="shared" si="18"/>
        <v/>
      </c>
      <c r="S85" s="82" t="str">
        <f t="shared" si="19"/>
        <v/>
      </c>
      <c r="T85" s="82" t="str">
        <f t="shared" si="20"/>
        <v/>
      </c>
      <c r="U85" s="197"/>
    </row>
    <row r="86" spans="1:21" s="77" customFormat="1" ht="12.75" x14ac:dyDescent="0.25">
      <c r="A86" s="81">
        <f>IF(B86="","",COUNTA($B$18:B86))</f>
        <v>69</v>
      </c>
      <c r="B86" s="184" t="s">
        <v>874</v>
      </c>
      <c r="C86" s="119">
        <v>1</v>
      </c>
      <c r="D86" s="110" t="s">
        <v>20</v>
      </c>
      <c r="E86" s="163">
        <v>10</v>
      </c>
      <c r="F86" s="74" t="s">
        <v>20</v>
      </c>
      <c r="G86" s="87" t="str">
        <f t="shared" si="15"/>
        <v/>
      </c>
      <c r="H86" s="87" t="str">
        <f t="shared" si="12"/>
        <v/>
      </c>
      <c r="I86" s="87" t="str">
        <f t="shared" si="13"/>
        <v/>
      </c>
      <c r="J86" s="87" t="str">
        <f t="shared" si="16"/>
        <v/>
      </c>
      <c r="K86" s="61"/>
      <c r="L86" s="166"/>
      <c r="M86" s="105" t="str">
        <f t="shared" si="17"/>
        <v>l</v>
      </c>
      <c r="N86" s="165"/>
      <c r="O86" s="75" t="str">
        <f t="shared" si="14"/>
        <v/>
      </c>
      <c r="P86" s="63"/>
      <c r="Q86" s="63"/>
      <c r="R86" s="82" t="str">
        <f t="shared" si="18"/>
        <v/>
      </c>
      <c r="S86" s="82" t="str">
        <f t="shared" si="19"/>
        <v/>
      </c>
      <c r="T86" s="82" t="str">
        <f t="shared" si="20"/>
        <v/>
      </c>
      <c r="U86" s="197"/>
    </row>
    <row r="87" spans="1:21" s="77" customFormat="1" ht="12.75" x14ac:dyDescent="0.25">
      <c r="A87" s="81">
        <f>IF(B87="","",COUNTA($B$18:B87))</f>
        <v>70</v>
      </c>
      <c r="B87" s="184" t="s">
        <v>195</v>
      </c>
      <c r="C87" s="119">
        <v>1000</v>
      </c>
      <c r="D87" s="110" t="s">
        <v>54</v>
      </c>
      <c r="E87" s="163">
        <v>5</v>
      </c>
      <c r="F87" s="74" t="s">
        <v>18</v>
      </c>
      <c r="G87" s="87" t="str">
        <f t="shared" si="15"/>
        <v/>
      </c>
      <c r="H87" s="87" t="str">
        <f t="shared" si="12"/>
        <v/>
      </c>
      <c r="I87" s="87" t="str">
        <f t="shared" si="13"/>
        <v/>
      </c>
      <c r="J87" s="87" t="str">
        <f t="shared" si="16"/>
        <v/>
      </c>
      <c r="K87" s="61"/>
      <c r="L87" s="166"/>
      <c r="M87" s="105" t="str">
        <f t="shared" si="17"/>
        <v>g</v>
      </c>
      <c r="N87" s="165"/>
      <c r="O87" s="75" t="str">
        <f t="shared" si="14"/>
        <v/>
      </c>
      <c r="P87" s="63"/>
      <c r="Q87" s="63"/>
      <c r="R87" s="82" t="str">
        <f t="shared" si="18"/>
        <v/>
      </c>
      <c r="S87" s="82" t="str">
        <f t="shared" si="19"/>
        <v/>
      </c>
      <c r="T87" s="82" t="str">
        <f t="shared" si="20"/>
        <v/>
      </c>
      <c r="U87" s="197"/>
    </row>
    <row r="88" spans="1:21" s="77" customFormat="1" ht="12.75" x14ac:dyDescent="0.25">
      <c r="A88" s="81">
        <f>IF(B88="","",COUNTA($B$18:B88))</f>
        <v>71</v>
      </c>
      <c r="B88" s="184" t="s">
        <v>196</v>
      </c>
      <c r="C88" s="119">
        <v>150</v>
      </c>
      <c r="D88" s="110" t="s">
        <v>54</v>
      </c>
      <c r="E88" s="163">
        <v>600</v>
      </c>
      <c r="F88" s="74" t="s">
        <v>19</v>
      </c>
      <c r="G88" s="87" t="str">
        <f t="shared" si="15"/>
        <v/>
      </c>
      <c r="H88" s="87" t="str">
        <f t="shared" si="12"/>
        <v/>
      </c>
      <c r="I88" s="87" t="str">
        <f t="shared" si="13"/>
        <v/>
      </c>
      <c r="J88" s="87" t="str">
        <f t="shared" si="16"/>
        <v/>
      </c>
      <c r="K88" s="61"/>
      <c r="L88" s="166"/>
      <c r="M88" s="105" t="str">
        <f t="shared" si="17"/>
        <v>g</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71</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91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iOz+Z7Jpa5g4jc76ceICrN08edJV6eWmzsZs/u5mSVfIPk/A90fKtwsSWamko+j2q6rv+J1SWKyx17G3Q3mC2g==" saltValue="JBgtyp269Zj8RB4z/ZbDk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11" priority="4">
      <formula>$F18="kom"</formula>
    </cfRule>
  </conditionalFormatting>
  <conditionalFormatting sqref="L18:L200">
    <cfRule type="expression" dxfId="110" priority="3">
      <formula>AND($L18&lt;&gt;"",NOT(ISNUMBER($L18)))</formula>
    </cfRule>
  </conditionalFormatting>
  <conditionalFormatting sqref="N18:N200">
    <cfRule type="expression" dxfId="109" priority="2">
      <formula>AND($N18&lt;&gt;"",NOT(ISNUMBER($N18)))</formula>
    </cfRule>
  </conditionalFormatting>
  <conditionalFormatting sqref="K14">
    <cfRule type="expression" dxfId="10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700-000000000000}"/>
  </dataValidations>
  <hyperlinks>
    <hyperlink ref="L14" location="'7._MLEKO_in_MLEČNI_IZDELKI'!B240" tooltip="Razlaga stolpcev in primer pravilno izpolnjenega obrazca" display="=B219" xr:uid="{00000000-0004-0000-07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8</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8._KRUH_BREZ_ADITIVOV_MANJ_SOLI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199</v>
      </c>
      <c r="C18" s="119">
        <v>1</v>
      </c>
      <c r="D18" s="110" t="s">
        <v>18</v>
      </c>
      <c r="E18" s="163">
        <v>100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200</v>
      </c>
      <c r="C19" s="119">
        <v>1</v>
      </c>
      <c r="D19" s="110" t="s">
        <v>18</v>
      </c>
      <c r="E19" s="163">
        <v>100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201</v>
      </c>
      <c r="C20" s="119">
        <v>1</v>
      </c>
      <c r="D20" s="110" t="s">
        <v>18</v>
      </c>
      <c r="E20" s="163">
        <v>100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202</v>
      </c>
      <c r="C21" s="119">
        <v>1</v>
      </c>
      <c r="D21" s="110" t="s">
        <v>18</v>
      </c>
      <c r="E21" s="163">
        <v>100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203</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204</v>
      </c>
      <c r="C23" s="119">
        <v>1</v>
      </c>
      <c r="D23" s="110" t="s">
        <v>18</v>
      </c>
      <c r="E23" s="163">
        <v>100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205</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206</v>
      </c>
      <c r="C25" s="119">
        <v>1</v>
      </c>
      <c r="D25" s="110" t="s">
        <v>18</v>
      </c>
      <c r="E25" s="163">
        <v>100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8</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QwjP4svk1GnzBKdvi/TAoD1RSxWJGEq+P+Svi+O5hXKQX+DxPvZVMAZ/AZF2xgqWmiEQl2rhHtCt1OJuxNc7EQ==" saltValue="qS6IDeRVq1BwYOgwsI2os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07" priority="4">
      <formula>$F18="kom"</formula>
    </cfRule>
  </conditionalFormatting>
  <conditionalFormatting sqref="L18:L200">
    <cfRule type="expression" dxfId="106" priority="3">
      <formula>AND($L18&lt;&gt;"",NOT(ISNUMBER($L18)))</formula>
    </cfRule>
  </conditionalFormatting>
  <conditionalFormatting sqref="N18:N200">
    <cfRule type="expression" dxfId="105" priority="2">
      <formula>AND($N18&lt;&gt;"",NOT(ISNUMBER($N18)))</formula>
    </cfRule>
  </conditionalFormatting>
  <conditionalFormatting sqref="K14">
    <cfRule type="expression" dxfId="10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xr:uid="{00000000-0002-0000-0800-000000000000}"/>
  </dataValidations>
  <hyperlinks>
    <hyperlink ref="L14" location="B240" tooltip="Razlaga stolpcev in primer pravilno izpolnjenega obrazca" display="=B219" xr:uid="{00000000-0004-0000-08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35</vt:i4>
      </vt:variant>
      <vt:variant>
        <vt:lpstr>Imenovani obsegi</vt:lpstr>
      </vt:variant>
      <vt:variant>
        <vt:i4>37</vt:i4>
      </vt:variant>
    </vt:vector>
  </HeadingPairs>
  <TitlesOfParts>
    <vt:vector size="72" baseType="lpstr">
      <vt:lpstr>PONUDNIK</vt:lpstr>
      <vt:lpstr>1._SVEŽE_MESO</vt:lpstr>
      <vt:lpstr>2._MESNI_IZDELKI</vt:lpstr>
      <vt:lpstr>3._PERUTNINA</vt:lpstr>
      <vt:lpstr>4._RIBE</vt:lpstr>
      <vt:lpstr>5._SVEŽE_RIBE</vt:lpstr>
      <vt:lpstr>6._JAJCA</vt:lpstr>
      <vt:lpstr>7._MLEKO_in_MLEČNI_IZDELKI</vt:lpstr>
      <vt:lpstr>8._KRUH_BREZ_ADITIVOV_MANJ_SOLI</vt:lpstr>
      <vt:lpstr>9._KRUH</vt:lpstr>
      <vt:lpstr>10._KRUŠNI_IZDELKI</vt:lpstr>
      <vt:lpstr>11._PEKOVSKO_PECIVO</vt:lpstr>
      <vt:lpstr>12._SLAŠČIČARSKO_PECIVO</vt:lpstr>
      <vt:lpstr>1._ŽITA_in_MLEVSKI_IZDELKI</vt:lpstr>
      <vt:lpstr>14._TESTENINE</vt:lpstr>
      <vt:lpstr>15._KONZERVIRANI_IZDELKI</vt:lpstr>
      <vt:lpstr>16._ZAMRZ._ZELENJAVA_IN_SADJE</vt:lpstr>
      <vt:lpstr>17._ZAMRZ._IZDELKI_IZ_TESTA</vt:lpstr>
      <vt:lpstr>18._SADNI_SOKOVI</vt:lpstr>
      <vt:lpstr>19._SVEŽA_ZELENJAVA</vt:lpstr>
      <vt:lpstr>20._SVEŽE_SADJE</vt:lpstr>
      <vt:lpstr>21._SUHO_SADJE_IN_OREŠČKI</vt:lpstr>
      <vt:lpstr>22._SPLOŠNO_BLAGO</vt:lpstr>
      <vt:lpstr>23._EKO_MESO_IN_MESNI_IZDELKI</vt:lpstr>
      <vt:lpstr>24._EKO_PIŠČ._MESO</vt:lpstr>
      <vt:lpstr>25._BIO_MLEKO_IN_MLEČNI_IZDELKI</vt:lpstr>
      <vt:lpstr>26._BIO_KRUH</vt:lpstr>
      <vt:lpstr>27._BIO_ŽITA</vt:lpstr>
      <vt:lpstr>2._BIO_ŽIVILA</vt:lpstr>
      <vt:lpstr>29._BIO_SADJE</vt:lpstr>
      <vt:lpstr>30._BIO_ZELENJAVA</vt:lpstr>
      <vt:lpstr>31._BIO_JAJCA</vt:lpstr>
      <vt:lpstr>3._DIETNI_PEKOVSKI_IZDELKI</vt:lpstr>
      <vt:lpstr>33._DIETNI_MLEVSKI_IZDELKI</vt:lpstr>
      <vt:lpstr>34._DIETNI_OSTALI_IZDELKI</vt:lpstr>
      <vt:lpstr>DDV_1</vt:lpstr>
      <vt:lpstr>DDV_2</vt:lpstr>
      <vt:lpstr>'1._SVEŽE_MESO'!Področje_tiskanja</vt:lpstr>
      <vt:lpstr>'1._ŽITA_in_MLEVSKI_IZDELKI'!Področje_tiskanja</vt:lpstr>
      <vt:lpstr>'10._KRUŠNI_IZDELKI'!Področje_tiskanja</vt:lpstr>
      <vt:lpstr>'11._PEKOVSKO_PECIVO'!Področje_tiskanja</vt:lpstr>
      <vt:lpstr>'12._SLAŠČIČARSKO_PECIVO'!Področje_tiskanja</vt:lpstr>
      <vt:lpstr>'14._TESTENINE'!Področje_tiskanja</vt:lpstr>
      <vt:lpstr>'15._KONZERVIRANI_IZDELKI'!Področje_tiskanja</vt:lpstr>
      <vt:lpstr>'16._ZAMRZ._ZELENJAVA_IN_SADJE'!Področje_tiskanja</vt:lpstr>
      <vt:lpstr>'17._ZAMRZ._IZDELKI_IZ_TESTA'!Področje_tiskanja</vt:lpstr>
      <vt:lpstr>'18._SADNI_SOKOVI'!Področje_tiskanja</vt:lpstr>
      <vt:lpstr>'19._SVEŽA_ZELENJAVA'!Področje_tiskanja</vt:lpstr>
      <vt:lpstr>'2._BIO_ŽIVILA'!Področje_tiskanja</vt:lpstr>
      <vt:lpstr>'2._MESNI_IZDELKI'!Področje_tiskanja</vt:lpstr>
      <vt:lpstr>'20._SVEŽE_SADJE'!Področje_tiskanja</vt:lpstr>
      <vt:lpstr>'21._SUHO_SADJE_IN_OREŠČKI'!Področje_tiskanja</vt:lpstr>
      <vt:lpstr>'22._SPLOŠNO_BLAGO'!Področje_tiskanja</vt:lpstr>
      <vt:lpstr>'23._EKO_MESO_IN_MESNI_IZDELKI'!Področje_tiskanja</vt:lpstr>
      <vt:lpstr>'24._EKO_PIŠČ._MESO'!Področje_tiskanja</vt:lpstr>
      <vt:lpstr>'25._BIO_MLEKO_IN_MLEČNI_IZDELKI'!Področje_tiskanja</vt:lpstr>
      <vt:lpstr>'26._BIO_KRUH'!Področje_tiskanja</vt:lpstr>
      <vt:lpstr>'27._BIO_ŽITA'!Področje_tiskanja</vt:lpstr>
      <vt:lpstr>'29._BIO_SADJE'!Področje_tiskanja</vt:lpstr>
      <vt:lpstr>'3._DIETNI_PEKOVSKI_IZDELKI'!Področje_tiskanja</vt:lpstr>
      <vt:lpstr>'3._PERUTNINA'!Področje_tiskanja</vt:lpstr>
      <vt:lpstr>'30._BIO_ZELENJAVA'!Področje_tiskanja</vt:lpstr>
      <vt:lpstr>'31._BIO_JAJCA'!Področje_tiskanja</vt:lpstr>
      <vt:lpstr>'33._DIETNI_MLEVSKI_IZDELKI'!Področje_tiskanja</vt:lpstr>
      <vt:lpstr>'34._DIETNI_OSTALI_IZDELKI'!Področje_tiskanja</vt:lpstr>
      <vt:lpstr>'4._RIBE'!Področje_tiskanja</vt:lpstr>
      <vt:lpstr>'5._SVEŽE_RIBE'!Področje_tiskanja</vt:lpstr>
      <vt:lpstr>'6._JAJCA'!Področje_tiskanja</vt:lpstr>
      <vt:lpstr>'7._MLEKO_in_MLEČNI_IZDELKI'!Področje_tiskanja</vt:lpstr>
      <vt:lpstr>'8._KRUH_BREZ_ADITIVOV_MANJ_SOLI'!Področje_tiskanja</vt:lpstr>
      <vt:lpstr>'9._KRUH'!Področje_tiskanja</vt:lpstr>
      <vt:lpstr>PONUDNIK!Področje_tiskanja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Mojca</dc:creator>
  <cp:lastModifiedBy>Mojca</cp:lastModifiedBy>
  <cp:lastPrinted>2017-03-21T08:49:21Z</cp:lastPrinted>
  <dcterms:created xsi:type="dcterms:W3CDTF">2012-03-26T14:52:49Z</dcterms:created>
  <dcterms:modified xsi:type="dcterms:W3CDTF">2018-06-06T19:30:46Z</dcterms:modified>
</cp:coreProperties>
</file>